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И 2026\НОВА ПОКАНА ПРОЦЕДУРА МИ 2026\НОВА ПРОЦЕДУРА 04 02 2026\ФИНАЛ ПРОЦЕДУРА 04 02 2026-  ДЗ И СПИСЪЦИ ЗА КАЧВАНЕ НА САЙТА\Списъци от 01 07 2026\28 05 2026\"/>
    </mc:Choice>
  </mc:AlternateContent>
  <xr:revisionPtr revIDLastSave="0" documentId="13_ncr:1_{EBB8D97C-F743-4C9E-89B8-C9D5D373C2E9}" xr6:coauthVersionLast="47" xr6:coauthVersionMax="47" xr10:uidLastSave="{00000000-0000-0000-0000-000000000000}"/>
  <bookViews>
    <workbookView xWindow="-120" yWindow="-120" windowWidth="29040" windowHeight="15720" xr2:uid="{E99A307B-7620-4AD8-9EA8-70DB7BCADF6E}"/>
  </bookViews>
  <sheets>
    <sheet name="ИБП" sheetId="1" r:id="rId1"/>
  </sheets>
  <definedNames>
    <definedName name="_xlnm._FilterDatabase" localSheetId="0" hidden="1">ИБП!$A$4:$R$817</definedName>
    <definedName name="_xlnm.Print_Area" localSheetId="0">ИБП!$D$1:$R$817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11" i="1" l="1"/>
  <c r="B811" i="1"/>
  <c r="C807" i="1"/>
  <c r="B807" i="1"/>
  <c r="C806" i="1"/>
  <c r="B806" i="1"/>
  <c r="C805" i="1"/>
  <c r="B805" i="1"/>
  <c r="C804" i="1"/>
  <c r="B804" i="1"/>
  <c r="C802" i="1"/>
  <c r="B802" i="1"/>
  <c r="C801" i="1"/>
  <c r="B801" i="1"/>
  <c r="C800" i="1"/>
  <c r="B800" i="1"/>
  <c r="C799" i="1"/>
  <c r="B799" i="1"/>
  <c r="C798" i="1"/>
  <c r="B798" i="1"/>
  <c r="C797" i="1"/>
  <c r="B797" i="1"/>
  <c r="C796" i="1"/>
  <c r="B796" i="1"/>
  <c r="C795" i="1"/>
  <c r="B795" i="1"/>
  <c r="C794" i="1"/>
  <c r="B794" i="1"/>
  <c r="C793" i="1"/>
  <c r="B793" i="1"/>
  <c r="C791" i="1"/>
  <c r="B791" i="1"/>
  <c r="C790" i="1"/>
  <c r="B790" i="1"/>
  <c r="C789" i="1"/>
  <c r="B789" i="1"/>
  <c r="C788" i="1"/>
  <c r="B788" i="1"/>
  <c r="C782" i="1"/>
  <c r="B782" i="1"/>
  <c r="C781" i="1"/>
  <c r="B781" i="1"/>
  <c r="C780" i="1"/>
  <c r="B780" i="1"/>
  <c r="C779" i="1"/>
  <c r="B779" i="1"/>
  <c r="C778" i="1"/>
  <c r="B778" i="1"/>
  <c r="C777" i="1"/>
  <c r="B777" i="1"/>
  <c r="C776" i="1"/>
  <c r="B776" i="1"/>
  <c r="C775" i="1"/>
  <c r="B775" i="1"/>
  <c r="C774" i="1"/>
  <c r="B774" i="1"/>
  <c r="C773" i="1"/>
  <c r="B773" i="1"/>
  <c r="C772" i="1"/>
  <c r="B772" i="1"/>
  <c r="C771" i="1"/>
  <c r="B771" i="1"/>
  <c r="C770" i="1"/>
  <c r="B770" i="1"/>
  <c r="C769" i="1"/>
  <c r="B769" i="1"/>
  <c r="C768" i="1"/>
  <c r="B768" i="1"/>
  <c r="C767" i="1"/>
  <c r="B767" i="1"/>
  <c r="C766" i="1"/>
  <c r="B766" i="1"/>
  <c r="C765" i="1"/>
  <c r="B765" i="1"/>
  <c r="C764" i="1"/>
  <c r="B764" i="1"/>
  <c r="C763" i="1"/>
  <c r="B763" i="1"/>
  <c r="C762" i="1"/>
  <c r="B762" i="1"/>
  <c r="C761" i="1"/>
  <c r="B761" i="1"/>
  <c r="C760" i="1"/>
  <c r="B760" i="1"/>
  <c r="C750" i="1"/>
  <c r="B750" i="1"/>
  <c r="C749" i="1"/>
  <c r="B749" i="1"/>
  <c r="C748" i="1"/>
  <c r="B748" i="1"/>
  <c r="C747" i="1"/>
  <c r="B747" i="1"/>
  <c r="C746" i="1"/>
  <c r="B746" i="1"/>
  <c r="C745" i="1"/>
  <c r="B745" i="1"/>
  <c r="C744" i="1"/>
  <c r="B744" i="1"/>
  <c r="C743" i="1"/>
  <c r="B743" i="1"/>
  <c r="C742" i="1"/>
  <c r="B742" i="1"/>
  <c r="C741" i="1"/>
  <c r="B741" i="1"/>
  <c r="C740" i="1"/>
  <c r="B740" i="1"/>
  <c r="C739" i="1"/>
  <c r="B739" i="1"/>
  <c r="C738" i="1"/>
  <c r="B738" i="1"/>
  <c r="C737" i="1"/>
  <c r="B737" i="1"/>
  <c r="C736" i="1"/>
  <c r="B736" i="1"/>
  <c r="C735" i="1"/>
  <c r="B735" i="1"/>
  <c r="C734" i="1"/>
  <c r="B734" i="1"/>
  <c r="C733" i="1"/>
  <c r="B733" i="1"/>
  <c r="C732" i="1"/>
  <c r="B732" i="1"/>
  <c r="C731" i="1"/>
  <c r="B731" i="1"/>
  <c r="C730" i="1"/>
  <c r="B730" i="1"/>
  <c r="C729" i="1"/>
  <c r="B729" i="1"/>
  <c r="C728" i="1"/>
  <c r="B728" i="1"/>
  <c r="C727" i="1"/>
  <c r="B727" i="1"/>
  <c r="C726" i="1"/>
  <c r="B726" i="1"/>
  <c r="C725" i="1"/>
  <c r="B725" i="1"/>
  <c r="C724" i="1"/>
  <c r="B724" i="1"/>
  <c r="C723" i="1"/>
  <c r="B723" i="1"/>
  <c r="C722" i="1"/>
  <c r="B722" i="1"/>
  <c r="C721" i="1"/>
  <c r="B721" i="1"/>
  <c r="C720" i="1"/>
  <c r="B720" i="1"/>
  <c r="C719" i="1"/>
  <c r="B719" i="1"/>
  <c r="C718" i="1"/>
  <c r="B718" i="1"/>
  <c r="C717" i="1"/>
  <c r="B717" i="1"/>
  <c r="C716" i="1"/>
  <c r="B716" i="1"/>
  <c r="C715" i="1"/>
  <c r="B715" i="1"/>
  <c r="C714" i="1"/>
  <c r="B714" i="1"/>
  <c r="C713" i="1"/>
  <c r="B713" i="1"/>
  <c r="C712" i="1"/>
  <c r="B712" i="1"/>
  <c r="C711" i="1"/>
  <c r="B711" i="1"/>
  <c r="C710" i="1"/>
  <c r="B710" i="1"/>
  <c r="C709" i="1"/>
  <c r="B709" i="1"/>
  <c r="C708" i="1"/>
  <c r="B708" i="1"/>
  <c r="C707" i="1"/>
  <c r="B707" i="1"/>
  <c r="C706" i="1"/>
  <c r="B706" i="1"/>
  <c r="C705" i="1"/>
  <c r="B705" i="1"/>
  <c r="C704" i="1"/>
  <c r="B704" i="1"/>
  <c r="C703" i="1"/>
  <c r="B703" i="1"/>
  <c r="C702" i="1"/>
  <c r="B702" i="1"/>
  <c r="C701" i="1"/>
  <c r="B701" i="1"/>
  <c r="C700" i="1"/>
  <c r="B700" i="1"/>
  <c r="C699" i="1"/>
  <c r="B699" i="1"/>
  <c r="C698" i="1"/>
  <c r="B698" i="1"/>
  <c r="C697" i="1"/>
  <c r="B697" i="1"/>
  <c r="C696" i="1"/>
  <c r="B696" i="1"/>
  <c r="C695" i="1"/>
  <c r="B695" i="1"/>
  <c r="C694" i="1"/>
  <c r="B694" i="1"/>
  <c r="C693" i="1"/>
  <c r="B693" i="1"/>
  <c r="C692" i="1"/>
  <c r="B692" i="1"/>
  <c r="C691" i="1"/>
  <c r="B691" i="1"/>
  <c r="C690" i="1"/>
  <c r="B690" i="1"/>
  <c r="C689" i="1"/>
  <c r="B689" i="1"/>
  <c r="C688" i="1"/>
  <c r="B688" i="1"/>
  <c r="C687" i="1"/>
  <c r="B687" i="1"/>
  <c r="C686" i="1"/>
  <c r="B686" i="1"/>
  <c r="C685" i="1"/>
  <c r="B685" i="1"/>
  <c r="C684" i="1"/>
  <c r="B684" i="1"/>
  <c r="C683" i="1"/>
  <c r="B683" i="1"/>
  <c r="C682" i="1"/>
  <c r="B682" i="1"/>
  <c r="C681" i="1"/>
  <c r="B681" i="1"/>
  <c r="C680" i="1"/>
  <c r="B680" i="1"/>
  <c r="C679" i="1"/>
  <c r="B679" i="1"/>
  <c r="C678" i="1"/>
  <c r="B678" i="1"/>
  <c r="C677" i="1"/>
  <c r="B677" i="1"/>
  <c r="C676" i="1"/>
  <c r="B676" i="1"/>
  <c r="C675" i="1"/>
  <c r="B675" i="1"/>
  <c r="C674" i="1"/>
  <c r="B674" i="1"/>
  <c r="C673" i="1"/>
  <c r="B673" i="1"/>
  <c r="C672" i="1"/>
  <c r="B672" i="1"/>
  <c r="C668" i="1"/>
  <c r="B668" i="1"/>
  <c r="C667" i="1"/>
  <c r="B667" i="1"/>
  <c r="C666" i="1"/>
  <c r="B666" i="1"/>
  <c r="C665" i="1"/>
  <c r="B665" i="1"/>
  <c r="C664" i="1"/>
  <c r="B664" i="1"/>
  <c r="C663" i="1"/>
  <c r="B663" i="1"/>
  <c r="C662" i="1"/>
  <c r="B662" i="1"/>
  <c r="C661" i="1"/>
  <c r="B661" i="1"/>
  <c r="C660" i="1"/>
  <c r="B660" i="1"/>
  <c r="C659" i="1"/>
  <c r="B659" i="1"/>
  <c r="C658" i="1"/>
  <c r="B658" i="1"/>
  <c r="C657" i="1"/>
  <c r="B657" i="1"/>
  <c r="C656" i="1"/>
  <c r="B656" i="1"/>
  <c r="C655" i="1"/>
  <c r="B655" i="1"/>
  <c r="C654" i="1"/>
  <c r="B654" i="1"/>
  <c r="C653" i="1"/>
  <c r="B653" i="1"/>
  <c r="C652" i="1"/>
  <c r="B652" i="1"/>
  <c r="C651" i="1"/>
  <c r="B651" i="1"/>
  <c r="C650" i="1"/>
  <c r="B650" i="1"/>
  <c r="C649" i="1"/>
  <c r="B649" i="1"/>
  <c r="C648" i="1"/>
  <c r="B648" i="1"/>
  <c r="C647" i="1"/>
  <c r="B647" i="1"/>
  <c r="C646" i="1"/>
  <c r="B646" i="1"/>
  <c r="C645" i="1"/>
  <c r="B645" i="1"/>
  <c r="C644" i="1"/>
  <c r="B644" i="1"/>
  <c r="C643" i="1"/>
  <c r="B643" i="1"/>
  <c r="C642" i="1"/>
  <c r="B642" i="1"/>
  <c r="C641" i="1"/>
  <c r="B641" i="1"/>
  <c r="C640" i="1"/>
  <c r="B640" i="1"/>
  <c r="C639" i="1"/>
  <c r="B639" i="1"/>
  <c r="C638" i="1"/>
  <c r="B638" i="1"/>
  <c r="C637" i="1"/>
  <c r="B637" i="1"/>
  <c r="C636" i="1"/>
  <c r="B636" i="1"/>
  <c r="C635" i="1"/>
  <c r="B635" i="1"/>
  <c r="C634" i="1"/>
  <c r="B634" i="1"/>
  <c r="C633" i="1"/>
  <c r="B633" i="1"/>
  <c r="C632" i="1"/>
  <c r="B632" i="1"/>
  <c r="C631" i="1"/>
  <c r="B631" i="1"/>
  <c r="C630" i="1"/>
  <c r="B630" i="1"/>
  <c r="C629" i="1"/>
  <c r="B629" i="1"/>
  <c r="C628" i="1"/>
  <c r="B628" i="1"/>
  <c r="C627" i="1"/>
  <c r="B627" i="1"/>
  <c r="C626" i="1"/>
  <c r="B626" i="1"/>
  <c r="C625" i="1"/>
  <c r="B625" i="1"/>
  <c r="C624" i="1"/>
  <c r="B624" i="1"/>
  <c r="C623" i="1"/>
  <c r="B623" i="1"/>
  <c r="C622" i="1"/>
  <c r="B622" i="1"/>
  <c r="C621" i="1"/>
  <c r="B621" i="1"/>
  <c r="C620" i="1"/>
  <c r="B620" i="1"/>
  <c r="C619" i="1"/>
  <c r="B619" i="1"/>
  <c r="C618" i="1"/>
  <c r="B618" i="1"/>
  <c r="C617" i="1"/>
  <c r="B617" i="1"/>
  <c r="C616" i="1"/>
  <c r="B616" i="1"/>
  <c r="C615" i="1"/>
  <c r="B615" i="1"/>
  <c r="C614" i="1"/>
  <c r="B614" i="1"/>
  <c r="C613" i="1"/>
  <c r="B613" i="1"/>
  <c r="C612" i="1"/>
  <c r="B612" i="1"/>
  <c r="C611" i="1"/>
  <c r="B611" i="1"/>
  <c r="C610" i="1"/>
  <c r="B610" i="1"/>
  <c r="C609" i="1"/>
  <c r="B609" i="1"/>
  <c r="C608" i="1"/>
  <c r="B608" i="1"/>
  <c r="C607" i="1"/>
  <c r="B607" i="1"/>
  <c r="C606" i="1"/>
  <c r="B606" i="1"/>
  <c r="C605" i="1"/>
  <c r="B605" i="1"/>
  <c r="C604" i="1"/>
  <c r="B604" i="1"/>
  <c r="C603" i="1"/>
  <c r="B603" i="1"/>
  <c r="C602" i="1"/>
  <c r="B602" i="1"/>
  <c r="C601" i="1"/>
  <c r="B601" i="1"/>
  <c r="C600" i="1"/>
  <c r="B600" i="1"/>
  <c r="C599" i="1"/>
  <c r="B599" i="1"/>
  <c r="C598" i="1"/>
  <c r="B598" i="1"/>
  <c r="C597" i="1"/>
  <c r="B597" i="1"/>
  <c r="C596" i="1"/>
  <c r="B596" i="1"/>
  <c r="C595" i="1"/>
  <c r="B595" i="1"/>
  <c r="C594" i="1"/>
  <c r="B594" i="1"/>
  <c r="C593" i="1"/>
  <c r="B593" i="1"/>
  <c r="C592" i="1"/>
  <c r="B592" i="1"/>
  <c r="C591" i="1"/>
  <c r="B591" i="1"/>
  <c r="C590" i="1"/>
  <c r="B590" i="1"/>
  <c r="C589" i="1"/>
  <c r="B589" i="1"/>
  <c r="C588" i="1"/>
  <c r="B588" i="1"/>
  <c r="C587" i="1"/>
  <c r="B587" i="1"/>
  <c r="C586" i="1"/>
  <c r="B586" i="1"/>
  <c r="C585" i="1"/>
  <c r="B585" i="1"/>
  <c r="C584" i="1"/>
  <c r="B584" i="1"/>
  <c r="C583" i="1"/>
  <c r="B583" i="1"/>
  <c r="C582" i="1"/>
  <c r="B582" i="1"/>
  <c r="C581" i="1"/>
  <c r="B581" i="1"/>
  <c r="C580" i="1"/>
  <c r="B580" i="1"/>
  <c r="C579" i="1"/>
  <c r="B579" i="1"/>
  <c r="C578" i="1"/>
  <c r="B578" i="1"/>
  <c r="C577" i="1"/>
  <c r="B577" i="1"/>
  <c r="C576" i="1"/>
  <c r="B576" i="1"/>
  <c r="C575" i="1"/>
  <c r="B575" i="1"/>
  <c r="C574" i="1"/>
  <c r="B574" i="1"/>
  <c r="C573" i="1"/>
  <c r="B573" i="1"/>
  <c r="C572" i="1"/>
  <c r="B572" i="1"/>
  <c r="C571" i="1"/>
  <c r="B571" i="1"/>
  <c r="C570" i="1"/>
  <c r="B570" i="1"/>
  <c r="C569" i="1"/>
  <c r="B569" i="1"/>
  <c r="C568" i="1"/>
  <c r="B568" i="1"/>
  <c r="C567" i="1"/>
  <c r="B567" i="1"/>
  <c r="C566" i="1"/>
  <c r="B566" i="1"/>
  <c r="C565" i="1"/>
  <c r="B565" i="1"/>
  <c r="C564" i="1"/>
  <c r="B564" i="1"/>
  <c r="C563" i="1"/>
  <c r="B563" i="1"/>
  <c r="C562" i="1"/>
  <c r="B562" i="1"/>
  <c r="C561" i="1"/>
  <c r="B561" i="1"/>
  <c r="C560" i="1"/>
  <c r="B560" i="1"/>
  <c r="C559" i="1"/>
  <c r="B559" i="1"/>
  <c r="C558" i="1"/>
  <c r="B558" i="1"/>
  <c r="C557" i="1"/>
  <c r="B557" i="1"/>
  <c r="C556" i="1"/>
  <c r="B556" i="1"/>
  <c r="C555" i="1"/>
  <c r="B555" i="1"/>
  <c r="C554" i="1"/>
  <c r="B554" i="1"/>
  <c r="C553" i="1"/>
  <c r="B553" i="1"/>
  <c r="C552" i="1"/>
  <c r="B552" i="1"/>
  <c r="C551" i="1"/>
  <c r="B551" i="1"/>
  <c r="C550" i="1"/>
  <c r="B550" i="1"/>
  <c r="C549" i="1"/>
  <c r="B549" i="1"/>
  <c r="C548" i="1"/>
  <c r="B548" i="1"/>
  <c r="C547" i="1"/>
  <c r="B547" i="1"/>
  <c r="C546" i="1"/>
  <c r="B546" i="1"/>
  <c r="C545" i="1"/>
  <c r="B545" i="1"/>
  <c r="C544" i="1"/>
  <c r="B544" i="1"/>
  <c r="C543" i="1"/>
  <c r="B543" i="1"/>
  <c r="C542" i="1"/>
  <c r="B542" i="1"/>
  <c r="C541" i="1"/>
  <c r="B541" i="1"/>
  <c r="C540" i="1"/>
  <c r="B540" i="1"/>
  <c r="C539" i="1"/>
  <c r="B539" i="1"/>
  <c r="C538" i="1"/>
  <c r="B538" i="1"/>
  <c r="C537" i="1"/>
  <c r="B537" i="1"/>
  <c r="C536" i="1"/>
  <c r="B536" i="1"/>
  <c r="C535" i="1"/>
  <c r="B535" i="1"/>
  <c r="C534" i="1"/>
  <c r="B534" i="1"/>
  <c r="C533" i="1"/>
  <c r="B533" i="1"/>
  <c r="C532" i="1"/>
  <c r="B532" i="1"/>
  <c r="C531" i="1"/>
  <c r="B531" i="1"/>
  <c r="C530" i="1"/>
  <c r="B530" i="1"/>
  <c r="C529" i="1"/>
  <c r="B529" i="1"/>
  <c r="C528" i="1"/>
  <c r="B528" i="1"/>
  <c r="C527" i="1"/>
  <c r="B527" i="1"/>
  <c r="C526" i="1"/>
  <c r="B526" i="1"/>
  <c r="C525" i="1"/>
  <c r="B525" i="1"/>
  <c r="C524" i="1"/>
  <c r="B524" i="1"/>
  <c r="C523" i="1"/>
  <c r="B523" i="1"/>
  <c r="C522" i="1"/>
  <c r="B522" i="1"/>
  <c r="C521" i="1"/>
  <c r="B521" i="1"/>
  <c r="C520" i="1"/>
  <c r="B520" i="1"/>
  <c r="C519" i="1"/>
  <c r="B519" i="1"/>
  <c r="C518" i="1"/>
  <c r="B518" i="1"/>
  <c r="C517" i="1"/>
  <c r="B517" i="1"/>
  <c r="C516" i="1"/>
  <c r="B516" i="1"/>
  <c r="C515" i="1"/>
  <c r="B515" i="1"/>
  <c r="C514" i="1"/>
  <c r="B514" i="1"/>
  <c r="C513" i="1"/>
  <c r="B513" i="1"/>
  <c r="C512" i="1"/>
  <c r="B512" i="1"/>
  <c r="C511" i="1"/>
  <c r="B511" i="1"/>
  <c r="C510" i="1"/>
  <c r="B510" i="1"/>
  <c r="C509" i="1"/>
  <c r="B509" i="1"/>
  <c r="C508" i="1"/>
  <c r="B508" i="1"/>
  <c r="C507" i="1"/>
  <c r="B507" i="1"/>
  <c r="C506" i="1"/>
  <c r="B506" i="1"/>
  <c r="C505" i="1"/>
  <c r="B505" i="1"/>
  <c r="C504" i="1"/>
  <c r="B504" i="1"/>
  <c r="C503" i="1"/>
  <c r="B503" i="1"/>
  <c r="C502" i="1"/>
  <c r="B502" i="1"/>
  <c r="C501" i="1"/>
  <c r="B501" i="1"/>
  <c r="C500" i="1"/>
  <c r="B500" i="1"/>
  <c r="C499" i="1"/>
  <c r="B499" i="1"/>
  <c r="C498" i="1"/>
  <c r="B498" i="1"/>
  <c r="C497" i="1"/>
  <c r="B497" i="1"/>
  <c r="C496" i="1"/>
  <c r="B496" i="1"/>
  <c r="C495" i="1"/>
  <c r="B495" i="1"/>
  <c r="C494" i="1"/>
  <c r="B494" i="1"/>
  <c r="C493" i="1"/>
  <c r="B493" i="1"/>
  <c r="C492" i="1"/>
  <c r="B492" i="1"/>
  <c r="C491" i="1"/>
  <c r="B491" i="1"/>
  <c r="C490" i="1"/>
  <c r="B490" i="1"/>
  <c r="C489" i="1"/>
  <c r="B489" i="1"/>
  <c r="C488" i="1"/>
  <c r="B488" i="1"/>
  <c r="C487" i="1"/>
  <c r="B487" i="1"/>
  <c r="C486" i="1"/>
  <c r="B486" i="1"/>
  <c r="C485" i="1"/>
  <c r="B485" i="1"/>
  <c r="C484" i="1"/>
  <c r="B484" i="1"/>
  <c r="C483" i="1"/>
  <c r="B483" i="1"/>
  <c r="C482" i="1"/>
  <c r="B482" i="1"/>
  <c r="C481" i="1"/>
  <c r="B481" i="1"/>
  <c r="C480" i="1"/>
  <c r="B480" i="1"/>
  <c r="C479" i="1"/>
  <c r="B479" i="1"/>
  <c r="C478" i="1"/>
  <c r="B478" i="1"/>
  <c r="C477" i="1"/>
  <c r="B477" i="1"/>
  <c r="C476" i="1"/>
  <c r="B476" i="1"/>
  <c r="C475" i="1"/>
  <c r="B475" i="1"/>
  <c r="C474" i="1"/>
  <c r="B474" i="1"/>
  <c r="C473" i="1"/>
  <c r="B473" i="1"/>
  <c r="C472" i="1"/>
  <c r="B472" i="1"/>
  <c r="C471" i="1"/>
  <c r="B471" i="1"/>
  <c r="C470" i="1"/>
  <c r="B470" i="1"/>
  <c r="C469" i="1"/>
  <c r="B469" i="1"/>
  <c r="C468" i="1"/>
  <c r="B468" i="1"/>
  <c r="C467" i="1"/>
  <c r="B467" i="1"/>
  <c r="C466" i="1"/>
  <c r="B466" i="1"/>
  <c r="C465" i="1"/>
  <c r="B465" i="1"/>
  <c r="C464" i="1"/>
  <c r="B464" i="1"/>
  <c r="C463" i="1"/>
  <c r="B463" i="1"/>
  <c r="C462" i="1"/>
  <c r="B462" i="1"/>
  <c r="C461" i="1"/>
  <c r="B461" i="1"/>
  <c r="C460" i="1"/>
  <c r="B460" i="1"/>
  <c r="C459" i="1"/>
  <c r="B459" i="1"/>
  <c r="C458" i="1"/>
  <c r="B458" i="1"/>
  <c r="C457" i="1"/>
  <c r="B457" i="1"/>
  <c r="C456" i="1"/>
  <c r="B456" i="1"/>
  <c r="C455" i="1"/>
  <c r="B455" i="1"/>
  <c r="C454" i="1"/>
  <c r="B454" i="1"/>
  <c r="C453" i="1"/>
  <c r="B453" i="1"/>
  <c r="C452" i="1"/>
  <c r="B452" i="1"/>
  <c r="C451" i="1"/>
  <c r="B451" i="1"/>
  <c r="C450" i="1"/>
  <c r="B450" i="1"/>
  <c r="C449" i="1"/>
  <c r="B449" i="1"/>
  <c r="C448" i="1"/>
  <c r="B448" i="1"/>
  <c r="C447" i="1"/>
  <c r="B447" i="1"/>
  <c r="C446" i="1"/>
  <c r="B446" i="1"/>
  <c r="C445" i="1"/>
  <c r="B445" i="1"/>
  <c r="C444" i="1"/>
  <c r="B444" i="1"/>
  <c r="C443" i="1"/>
  <c r="B443" i="1"/>
  <c r="C442" i="1"/>
  <c r="B442" i="1"/>
  <c r="C441" i="1"/>
  <c r="B441" i="1"/>
  <c r="C440" i="1"/>
  <c r="B440" i="1"/>
  <c r="C439" i="1"/>
  <c r="B439" i="1"/>
  <c r="C438" i="1"/>
  <c r="B438" i="1"/>
  <c r="C437" i="1"/>
  <c r="B437" i="1"/>
  <c r="C436" i="1"/>
  <c r="B436" i="1"/>
  <c r="C435" i="1"/>
  <c r="B435" i="1"/>
  <c r="C434" i="1"/>
  <c r="B434" i="1"/>
  <c r="C433" i="1"/>
  <c r="B433" i="1"/>
  <c r="C432" i="1"/>
  <c r="B432" i="1"/>
  <c r="C431" i="1"/>
  <c r="B431" i="1"/>
  <c r="C430" i="1"/>
  <c r="B430" i="1"/>
  <c r="C429" i="1"/>
  <c r="B429" i="1"/>
  <c r="C428" i="1"/>
  <c r="B428" i="1"/>
  <c r="C427" i="1"/>
  <c r="B427" i="1"/>
  <c r="C426" i="1"/>
  <c r="B426" i="1"/>
  <c r="C425" i="1"/>
  <c r="B425" i="1"/>
  <c r="C424" i="1"/>
  <c r="B424" i="1"/>
  <c r="C423" i="1"/>
  <c r="B423" i="1"/>
  <c r="C422" i="1"/>
  <c r="B422" i="1"/>
  <c r="C421" i="1"/>
  <c r="B421" i="1"/>
  <c r="C420" i="1"/>
  <c r="B420" i="1"/>
  <c r="C419" i="1"/>
  <c r="B419" i="1"/>
  <c r="C418" i="1"/>
  <c r="B418" i="1"/>
  <c r="C417" i="1"/>
  <c r="B417" i="1"/>
  <c r="C416" i="1"/>
  <c r="B416" i="1"/>
  <c r="C415" i="1"/>
  <c r="B415" i="1"/>
  <c r="C414" i="1"/>
  <c r="B414" i="1"/>
  <c r="C413" i="1"/>
  <c r="B413" i="1"/>
  <c r="C412" i="1"/>
  <c r="B412" i="1"/>
  <c r="C411" i="1"/>
  <c r="B411" i="1"/>
  <c r="C410" i="1"/>
  <c r="B410" i="1"/>
  <c r="C409" i="1"/>
  <c r="B409" i="1"/>
  <c r="C408" i="1"/>
  <c r="B408" i="1"/>
  <c r="C407" i="1"/>
  <c r="B407" i="1"/>
  <c r="C406" i="1"/>
  <c r="B406" i="1"/>
  <c r="C405" i="1"/>
  <c r="B405" i="1"/>
  <c r="C404" i="1"/>
  <c r="B404" i="1"/>
  <c r="C403" i="1"/>
  <c r="B403" i="1"/>
  <c r="C402" i="1"/>
  <c r="B402" i="1"/>
  <c r="C401" i="1"/>
  <c r="B401" i="1"/>
  <c r="C400" i="1"/>
  <c r="B400" i="1"/>
  <c r="C399" i="1"/>
  <c r="B399" i="1"/>
  <c r="C398" i="1"/>
  <c r="B398" i="1"/>
  <c r="C397" i="1"/>
  <c r="B397" i="1"/>
  <c r="C396" i="1"/>
  <c r="B396" i="1"/>
  <c r="C395" i="1"/>
  <c r="B395" i="1"/>
  <c r="C394" i="1"/>
  <c r="B394" i="1"/>
  <c r="C393" i="1"/>
  <c r="B393" i="1"/>
  <c r="C392" i="1"/>
  <c r="B392" i="1"/>
  <c r="C391" i="1"/>
  <c r="B391" i="1"/>
  <c r="C390" i="1"/>
  <c r="B390" i="1"/>
  <c r="C389" i="1"/>
  <c r="B389" i="1"/>
  <c r="C388" i="1"/>
  <c r="B388" i="1"/>
  <c r="C387" i="1"/>
  <c r="B387" i="1"/>
  <c r="C386" i="1"/>
  <c r="B386" i="1"/>
  <c r="C385" i="1"/>
  <c r="B385" i="1"/>
  <c r="C384" i="1"/>
  <c r="B384" i="1"/>
  <c r="C383" i="1"/>
  <c r="B383" i="1"/>
  <c r="C382" i="1"/>
  <c r="B382" i="1"/>
  <c r="C381" i="1"/>
  <c r="B381" i="1"/>
  <c r="C380" i="1"/>
  <c r="B380" i="1"/>
  <c r="C379" i="1"/>
  <c r="B379" i="1"/>
  <c r="C378" i="1"/>
  <c r="B378" i="1"/>
  <c r="C377" i="1"/>
  <c r="B377" i="1"/>
  <c r="C376" i="1"/>
  <c r="B376" i="1"/>
  <c r="C375" i="1"/>
  <c r="B375" i="1"/>
  <c r="C374" i="1"/>
  <c r="B374" i="1"/>
  <c r="C373" i="1"/>
  <c r="B373" i="1"/>
  <c r="C372" i="1"/>
  <c r="B372" i="1"/>
  <c r="C371" i="1"/>
  <c r="B371" i="1"/>
  <c r="C370" i="1"/>
  <c r="B370" i="1"/>
  <c r="C369" i="1"/>
  <c r="B369" i="1"/>
  <c r="C368" i="1"/>
  <c r="B368" i="1"/>
  <c r="C367" i="1"/>
  <c r="B367" i="1"/>
  <c r="C366" i="1"/>
  <c r="B366" i="1"/>
  <c r="C365" i="1"/>
  <c r="B365" i="1"/>
  <c r="C364" i="1"/>
  <c r="B364" i="1"/>
  <c r="C363" i="1"/>
  <c r="B363" i="1"/>
  <c r="C362" i="1"/>
  <c r="B362" i="1"/>
  <c r="C361" i="1"/>
  <c r="B361" i="1"/>
  <c r="C360" i="1"/>
  <c r="B360" i="1"/>
  <c r="C359" i="1"/>
  <c r="B359" i="1"/>
  <c r="C358" i="1"/>
  <c r="B358" i="1"/>
  <c r="C357" i="1"/>
  <c r="B357" i="1"/>
  <c r="C356" i="1"/>
  <c r="B356" i="1"/>
  <c r="C355" i="1"/>
  <c r="B355" i="1"/>
  <c r="C354" i="1"/>
  <c r="B354" i="1"/>
  <c r="C353" i="1"/>
  <c r="B353" i="1"/>
  <c r="C352" i="1"/>
  <c r="B352" i="1"/>
  <c r="C351" i="1"/>
  <c r="B351" i="1"/>
  <c r="C350" i="1"/>
  <c r="B350" i="1"/>
  <c r="C349" i="1"/>
  <c r="B349" i="1"/>
  <c r="C348" i="1"/>
  <c r="B348" i="1"/>
  <c r="C347" i="1"/>
  <c r="B347" i="1"/>
  <c r="C346" i="1"/>
  <c r="B346" i="1"/>
  <c r="C345" i="1"/>
  <c r="B345" i="1"/>
  <c r="C344" i="1"/>
  <c r="B344" i="1"/>
  <c r="C343" i="1"/>
  <c r="B343" i="1"/>
  <c r="C342" i="1"/>
  <c r="B342" i="1"/>
  <c r="C341" i="1"/>
  <c r="B341" i="1"/>
  <c r="C340" i="1"/>
  <c r="B340" i="1"/>
  <c r="C339" i="1"/>
  <c r="B339" i="1"/>
  <c r="C338" i="1"/>
  <c r="B338" i="1"/>
  <c r="C337" i="1"/>
  <c r="B337" i="1"/>
  <c r="C336" i="1"/>
  <c r="B336" i="1"/>
  <c r="C335" i="1"/>
  <c r="B335" i="1"/>
  <c r="C334" i="1"/>
  <c r="B334" i="1"/>
  <c r="C333" i="1"/>
  <c r="B333" i="1"/>
  <c r="C332" i="1"/>
  <c r="B332" i="1"/>
  <c r="C331" i="1"/>
  <c r="B331" i="1"/>
  <c r="C330" i="1"/>
  <c r="B330" i="1"/>
  <c r="C329" i="1"/>
  <c r="B329" i="1"/>
  <c r="C328" i="1"/>
  <c r="B328" i="1"/>
  <c r="C327" i="1"/>
  <c r="B327" i="1"/>
  <c r="C326" i="1"/>
  <c r="B326" i="1"/>
  <c r="C325" i="1"/>
  <c r="B325" i="1"/>
  <c r="C324" i="1"/>
  <c r="B324" i="1"/>
  <c r="C323" i="1"/>
  <c r="B323" i="1"/>
  <c r="C322" i="1"/>
  <c r="B322" i="1"/>
  <c r="C321" i="1"/>
  <c r="B321" i="1"/>
  <c r="C320" i="1"/>
  <c r="B320" i="1"/>
  <c r="C319" i="1"/>
  <c r="B319" i="1"/>
  <c r="C318" i="1"/>
  <c r="B318" i="1"/>
  <c r="C317" i="1"/>
  <c r="B317" i="1"/>
  <c r="C316" i="1"/>
  <c r="B316" i="1"/>
  <c r="C315" i="1"/>
  <c r="B315" i="1"/>
  <c r="C314" i="1"/>
  <c r="B314" i="1"/>
  <c r="C313" i="1"/>
  <c r="B313" i="1"/>
  <c r="C312" i="1"/>
  <c r="B312" i="1"/>
  <c r="C311" i="1"/>
  <c r="B311" i="1"/>
  <c r="C310" i="1"/>
  <c r="B310" i="1"/>
  <c r="C309" i="1"/>
  <c r="B309" i="1"/>
  <c r="C308" i="1"/>
  <c r="B308" i="1"/>
  <c r="C307" i="1"/>
  <c r="B307" i="1"/>
  <c r="C306" i="1"/>
  <c r="B306" i="1"/>
  <c r="C305" i="1"/>
  <c r="B305" i="1"/>
  <c r="C304" i="1"/>
  <c r="B304" i="1"/>
  <c r="C303" i="1"/>
  <c r="B303" i="1"/>
  <c r="C302" i="1"/>
  <c r="B302" i="1"/>
  <c r="C301" i="1"/>
  <c r="B301" i="1"/>
  <c r="C300" i="1"/>
  <c r="B300" i="1"/>
  <c r="C299" i="1"/>
  <c r="B299" i="1"/>
  <c r="C298" i="1"/>
  <c r="B298" i="1"/>
  <c r="C297" i="1"/>
  <c r="B297" i="1"/>
  <c r="C296" i="1"/>
  <c r="B296" i="1"/>
  <c r="C295" i="1"/>
  <c r="B295" i="1"/>
  <c r="C294" i="1"/>
  <c r="B294" i="1"/>
  <c r="C293" i="1"/>
  <c r="B293" i="1"/>
  <c r="C292" i="1"/>
  <c r="B292" i="1"/>
  <c r="C291" i="1"/>
  <c r="B291" i="1"/>
  <c r="C290" i="1"/>
  <c r="B290" i="1"/>
  <c r="C289" i="1"/>
  <c r="B289" i="1"/>
  <c r="C288" i="1"/>
  <c r="B288" i="1"/>
  <c r="C287" i="1"/>
  <c r="B287" i="1"/>
  <c r="C286" i="1"/>
  <c r="B286" i="1"/>
  <c r="C285" i="1"/>
  <c r="B285" i="1"/>
  <c r="C284" i="1"/>
  <c r="B284" i="1"/>
  <c r="C283" i="1"/>
  <c r="B283" i="1"/>
  <c r="C282" i="1"/>
  <c r="B282" i="1"/>
  <c r="C281" i="1"/>
  <c r="B281" i="1"/>
  <c r="C280" i="1"/>
  <c r="B280" i="1"/>
  <c r="C279" i="1"/>
  <c r="B279" i="1"/>
  <c r="C278" i="1"/>
  <c r="B278" i="1"/>
  <c r="C277" i="1"/>
  <c r="B277" i="1"/>
  <c r="C276" i="1"/>
  <c r="B276" i="1"/>
  <c r="C275" i="1"/>
  <c r="B275" i="1"/>
  <c r="C274" i="1"/>
  <c r="B274" i="1"/>
  <c r="C273" i="1"/>
  <c r="B273" i="1"/>
  <c r="C272" i="1"/>
  <c r="B272" i="1"/>
  <c r="C271" i="1"/>
  <c r="B271" i="1"/>
  <c r="C270" i="1"/>
  <c r="B270" i="1"/>
  <c r="C269" i="1"/>
  <c r="B269" i="1"/>
  <c r="C268" i="1"/>
  <c r="B268" i="1"/>
  <c r="C267" i="1"/>
  <c r="B267" i="1"/>
  <c r="C266" i="1"/>
  <c r="B266" i="1"/>
  <c r="C265" i="1"/>
  <c r="B265" i="1"/>
  <c r="C264" i="1"/>
  <c r="B264" i="1"/>
  <c r="C263" i="1"/>
  <c r="B263" i="1"/>
  <c r="C262" i="1"/>
  <c r="B262" i="1"/>
  <c r="C261" i="1"/>
  <c r="B261" i="1"/>
  <c r="C260" i="1"/>
  <c r="B260" i="1"/>
  <c r="C259" i="1"/>
  <c r="B259" i="1"/>
  <c r="C258" i="1"/>
  <c r="B258" i="1"/>
  <c r="C257" i="1"/>
  <c r="B257" i="1"/>
  <c r="C256" i="1"/>
  <c r="B256" i="1"/>
  <c r="C255" i="1"/>
  <c r="B255" i="1"/>
  <c r="C254" i="1"/>
  <c r="B254" i="1"/>
  <c r="C253" i="1"/>
  <c r="B253" i="1"/>
  <c r="C252" i="1"/>
  <c r="B252" i="1"/>
  <c r="C251" i="1"/>
  <c r="B251" i="1"/>
  <c r="C250" i="1"/>
  <c r="B250" i="1"/>
  <c r="C249" i="1"/>
  <c r="B249" i="1"/>
  <c r="C248" i="1"/>
  <c r="B248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C240" i="1"/>
  <c r="B240" i="1"/>
  <c r="C239" i="1"/>
  <c r="B239" i="1"/>
  <c r="C238" i="1"/>
  <c r="B238" i="1"/>
  <c r="C237" i="1"/>
  <c r="B237" i="1"/>
  <c r="C236" i="1"/>
  <c r="B236" i="1"/>
  <c r="C235" i="1"/>
  <c r="B235" i="1"/>
  <c r="C234" i="1"/>
  <c r="B234" i="1"/>
  <c r="C233" i="1"/>
  <c r="B233" i="1"/>
  <c r="C232" i="1"/>
  <c r="B232" i="1"/>
  <c r="C231" i="1"/>
  <c r="B231" i="1"/>
  <c r="C230" i="1"/>
  <c r="B230" i="1"/>
  <c r="C229" i="1"/>
  <c r="B229" i="1"/>
  <c r="C228" i="1"/>
  <c r="B228" i="1"/>
  <c r="C227" i="1"/>
  <c r="B227" i="1"/>
  <c r="C226" i="1"/>
  <c r="B226" i="1"/>
  <c r="C225" i="1"/>
  <c r="B225" i="1"/>
  <c r="C224" i="1"/>
  <c r="B224" i="1"/>
  <c r="C223" i="1"/>
  <c r="B223" i="1"/>
  <c r="C222" i="1"/>
  <c r="B222" i="1"/>
  <c r="C221" i="1"/>
  <c r="B221" i="1"/>
  <c r="C220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I4" i="1"/>
  <c r="J4" i="1" s="1"/>
  <c r="K4" i="1" s="1"/>
  <c r="L4" i="1" s="1"/>
</calcChain>
</file>

<file path=xl/sharedStrings.xml><?xml version="1.0" encoding="utf-8"?>
<sst xmlns="http://schemas.openxmlformats.org/spreadsheetml/2006/main" count="6644" uniqueCount="3036">
  <si>
    <t>СПИСЪК ИБП</t>
  </si>
  <si>
    <t>уни код1</t>
  </si>
  <si>
    <t>уни код 2</t>
  </si>
  <si>
    <t>Група</t>
  </si>
  <si>
    <t>Подгрупа</t>
  </si>
  <si>
    <t>Група по технически изисквания</t>
  </si>
  <si>
    <t>Код НЗОК</t>
  </si>
  <si>
    <t>Търговско наименование на продукт</t>
  </si>
  <si>
    <t>Производител</t>
  </si>
  <si>
    <t>Заявител</t>
  </si>
  <si>
    <t>Форма /Вид</t>
  </si>
  <si>
    <t xml:space="preserve">Размер/Количество </t>
  </si>
  <si>
    <t>Окончателна опаковка</t>
  </si>
  <si>
    <t>Стойност, до която НЗОК заплаща в евро</t>
  </si>
  <si>
    <t xml:space="preserve">Код - Идентификатор </t>
  </si>
  <si>
    <t>Каталожен №</t>
  </si>
  <si>
    <t>Условие и ред за предписване и получаване</t>
  </si>
  <si>
    <t>за опаковка</t>
  </si>
  <si>
    <t>за брой</t>
  </si>
  <si>
    <t>ИБП</t>
  </si>
  <si>
    <t>Медицински изделия за измерване на кръвна захар</t>
  </si>
  <si>
    <t xml:space="preserve">   НЗОК заплаща 9.82 евро /за 50 бр./: 
при конвенционално лечение с инсулин - 150 тест-ленти/годишно;
 при интензифицирано лечение с инсулин на лица над 19 години - 450 тест-ленти/годишно; 
 при интензифицирано лечение с инсулин на деца до 19 години - 1100 тест-ленти/годишно и на бременни - 1100 тест-ленти</t>
  </si>
  <si>
    <t>Електронни предписания се издават от ендокринолог или ОПЛ, съгласно указанията по прилагане на списъка</t>
  </si>
  <si>
    <t>Тест-ленти за измерване на кръвна захар</t>
  </si>
  <si>
    <t xml:space="preserve"> Тест-ленти, приложими за апарати за измерване на кръвна захар чрез капилярна кръв</t>
  </si>
  <si>
    <t>WF074</t>
  </si>
  <si>
    <t>Wellion®Calla</t>
  </si>
  <si>
    <t xml:space="preserve"> MedTrust Handelsges m.b.H Austria</t>
  </si>
  <si>
    <t>ЛИВЕДА МЕД 2000 ООД</t>
  </si>
  <si>
    <t>06B9V3022225242</t>
  </si>
  <si>
    <t>WELL915</t>
  </si>
  <si>
    <t>МКБ Е10.2, Е10.3, Е10.4, Е10.5, Е10.9,  Е11.2, Е11.3, Е11.4, Е11.5, Е11.9 от ендокринолог или общопрактикуващ лекар; Група ІІ</t>
  </si>
  <si>
    <t>WF073</t>
  </si>
  <si>
    <t>Wellion®Luna</t>
  </si>
  <si>
    <t>06B9V3022186307</t>
  </si>
  <si>
    <t>VEL615</t>
  </si>
  <si>
    <t>WF081</t>
  </si>
  <si>
    <t>FreeStyle Optium test strips</t>
  </si>
  <si>
    <t>Abbott Diabetes Care Ltd</t>
  </si>
  <si>
    <t>РСР ЕООД</t>
  </si>
  <si>
    <t>06CV6264345833</t>
  </si>
  <si>
    <t>78651-01</t>
  </si>
  <si>
    <t>WF080</t>
  </si>
  <si>
    <t>CareSens N</t>
  </si>
  <si>
    <t>i-SENS, Inc.Корея</t>
  </si>
  <si>
    <t>Вива 2000 ООД</t>
  </si>
  <si>
    <t>06B9V3022100070</t>
  </si>
  <si>
    <t>WF077</t>
  </si>
  <si>
    <t>SD Codefree</t>
  </si>
  <si>
    <t>НАНОМЕД ЕООД</t>
  </si>
  <si>
    <t>06B9A3022104975</t>
  </si>
  <si>
    <t>01GS11</t>
  </si>
  <si>
    <t>WF120</t>
  </si>
  <si>
    <t>Prolife PT200</t>
  </si>
  <si>
    <t>Bionime Corporation</t>
  </si>
  <si>
    <t>Самоконтрол ООД</t>
  </si>
  <si>
    <t>06B9B3022197370</t>
  </si>
  <si>
    <t>GS551-P5A</t>
  </si>
  <si>
    <t>WF071</t>
  </si>
  <si>
    <t>Bionime Rightest GS550</t>
  </si>
  <si>
    <t>06B9B3022195238</t>
  </si>
  <si>
    <t>GS550-M5A</t>
  </si>
  <si>
    <t>WF130</t>
  </si>
  <si>
    <t>Wellion MICRO TEST STRIPS</t>
  </si>
  <si>
    <t>MicroTech Medical(Hangzhou) Co. Ltd, Китай</t>
  </si>
  <si>
    <t>Тест ленти за кръвна захар в капилярна кръв за употреба с инсулинова помпа Wellion MICRO-PUMP</t>
  </si>
  <si>
    <t>06B9A6253738018</t>
  </si>
  <si>
    <t>WELL19-15</t>
  </si>
  <si>
    <t xml:space="preserve"> Тест-ленти, приложими за апарати за измерване на кръвна захар чрез капилярна и венозна кръв</t>
  </si>
  <si>
    <t>WF048</t>
  </si>
  <si>
    <t>Accu-Check Performa</t>
  </si>
  <si>
    <t>Roche Diabetes Care GmbH</t>
  </si>
  <si>
    <t>Марвена ООД</t>
  </si>
  <si>
    <t>06B9V5330744368</t>
  </si>
  <si>
    <t>06454011057</t>
  </si>
  <si>
    <t>WF104</t>
  </si>
  <si>
    <t>Accu-Check Instant</t>
  </si>
  <si>
    <t>06B9V5330716577</t>
  </si>
  <si>
    <t>WF065</t>
  </si>
  <si>
    <t>Accu-Check Active</t>
  </si>
  <si>
    <t>06B9V5330701466</t>
  </si>
  <si>
    <t>07124112041</t>
  </si>
  <si>
    <t>WF105</t>
  </si>
  <si>
    <t>CareSens Pro</t>
  </si>
  <si>
    <t>06B9V3022180879</t>
  </si>
  <si>
    <t>WF099</t>
  </si>
  <si>
    <t>Wellion®Galileo</t>
  </si>
  <si>
    <t>06B9V3022126307</t>
  </si>
  <si>
    <t>WEL10-15</t>
  </si>
  <si>
    <t>WF101</t>
  </si>
  <si>
    <t>Contour® Plus</t>
  </si>
  <si>
    <t>Ascensia Diabetes Care Holdings AG</t>
  </si>
  <si>
    <t>Фьоникс Фарма ЕООД</t>
  </si>
  <si>
    <t>06B9V5330216195</t>
  </si>
  <si>
    <t>WF141</t>
  </si>
  <si>
    <t xml:space="preserve"> Sinocare SAFE AQ Smart</t>
  </si>
  <si>
    <t>Changsha Sinocare Inc. China</t>
  </si>
  <si>
    <t>Хелмед България ЕООД</t>
  </si>
  <si>
    <t>Тест ленти без кодиране за измерване на кръвна захар от венозна и капилярна кръв</t>
  </si>
  <si>
    <t>06B9B1648879551</t>
  </si>
  <si>
    <t>26934175037708</t>
  </si>
  <si>
    <t>WF145</t>
  </si>
  <si>
    <t>Wellion®Newton GDH-FAD</t>
  </si>
  <si>
    <t>06B9V3022100694</t>
  </si>
  <si>
    <t>WELL13-12x2</t>
  </si>
  <si>
    <t>Апаратите за измерване на кръвна захар, за които се заплащат съответни тест-ленти се осигуряват безвъзмездно от доставчиците. Апаратите са без необходимост от допълнително калибриране или кодиране; осигуряват възможност за съхраняване на пациентските данни от измерванията с възможност за трансфер на данни с микро USB кабел и ползване на безплатна пациентска платформа.</t>
  </si>
  <si>
    <t xml:space="preserve">НЗОК заплаща до 132.94 евро/месечно при интензифицирано лечение с инсулин  по медицински критерии и указания </t>
  </si>
  <si>
    <r>
      <rPr>
        <b/>
        <sz val="10"/>
        <rFont val="Arial Narrow"/>
        <family val="2"/>
        <charset val="204"/>
      </rPr>
      <t xml:space="preserve">Протоколите и електронните предписания се издават съгласно указанията по прилагане на списъка 
</t>
    </r>
    <r>
      <rPr>
        <sz val="10"/>
        <rFont val="Arial Narrow"/>
        <family val="2"/>
        <charset val="204"/>
      </rPr>
      <t xml:space="preserve">
Възрастовите ограничения са препоръчителни съгласно указанията на съответните производители</t>
    </r>
  </si>
  <si>
    <t>Сензори</t>
  </si>
  <si>
    <t>Сензори за продължително измерване на нивото на глюкозата</t>
  </si>
  <si>
    <t>WF125</t>
  </si>
  <si>
    <t>Guardian Sensor 3 a 5</t>
  </si>
  <si>
    <t>Medtronic Minimed</t>
  </si>
  <si>
    <t>Сантис Медикъл Солюшънс ЕООД</t>
  </si>
  <si>
    <t>Сензор за продължително измерване на нивото на глюкозата, част от системата CGM.</t>
  </si>
  <si>
    <t>7 дни</t>
  </si>
  <si>
    <t>10IIbV5901646480</t>
  </si>
  <si>
    <t>MMT-7020C6</t>
  </si>
  <si>
    <t>Без възрастови ограничения, съгласно указания на производителя
МКБ Е10.2, Е10.3, Е10.4, Е10.5, Е10.9</t>
  </si>
  <si>
    <t>WF131</t>
  </si>
  <si>
    <t>Wellion SENSOR 10d</t>
  </si>
  <si>
    <t>Сензор за продължително измерване на нивото на глюкозата</t>
  </si>
  <si>
    <t>10 дни</t>
  </si>
  <si>
    <t>07IIaA4461182232</t>
  </si>
  <si>
    <t>WELL19-S10D</t>
  </si>
  <si>
    <t>Без възрастови ограничения, съгласно указания на производителя 
МКБ Е10.2, Е10.3, Е10.4, Е10.5, Е10.9</t>
  </si>
  <si>
    <t>WF146</t>
  </si>
  <si>
    <t>Guardian Sensor 4 a 5 (за работа с помпа)</t>
  </si>
  <si>
    <t>Сензор за продължително измерване на нивото на глюкозата, част от системата CGM, за работа с помпа</t>
  </si>
  <si>
    <t>10IIbV5901696559</t>
  </si>
  <si>
    <t>7040С; MMT 7840</t>
  </si>
  <si>
    <t>Прилагат се при лица на възраст над 7 г., съгласно указание на производителя 
МКБ Е10.2, Е10.3, Е10.4, Е10.5, Е10.9</t>
  </si>
  <si>
    <t>WF147</t>
  </si>
  <si>
    <t>Guardian Sensor 4 a 5 (самостоятелен)</t>
  </si>
  <si>
    <t>Сензор за продължително измерване на нивото на глюкозата, част от системата CGM, самостоятелен</t>
  </si>
  <si>
    <t>10IIbV5901633975</t>
  </si>
  <si>
    <t>7040QD; MMT 7920</t>
  </si>
  <si>
    <t>WF148</t>
  </si>
  <si>
    <t>Система за непрекъснато наблюдение на кръвната захар Sibionics GS1</t>
  </si>
  <si>
    <t>Shenzhen SiSensing Co. Ltd</t>
  </si>
  <si>
    <t>Глобъл Мед ЕООД</t>
  </si>
  <si>
    <t>Система за непрекъснато наблюдение на кръвната захар, включваща вграден трансмитер и приложение за четене през телефона</t>
  </si>
  <si>
    <t>14 дни</t>
  </si>
  <si>
    <t>07IIbA4815865677</t>
  </si>
  <si>
    <t>GS1</t>
  </si>
  <si>
    <t>Прилагат се при лица на възраст над 3 г., съгласно указание на производителя 
МКБ Е10.2, Е10.3, Е10.4, Е10.5, Е10.9</t>
  </si>
  <si>
    <t>WF175</t>
  </si>
  <si>
    <t>GS3 Система за непрекъснато наблюдение на кръвната захар</t>
  </si>
  <si>
    <t xml:space="preserve">Shenzhen SiSensing Co. Ltd     </t>
  </si>
  <si>
    <t>07IIbA4815897214</t>
  </si>
  <si>
    <t>GS3</t>
  </si>
  <si>
    <t>WF176</t>
  </si>
  <si>
    <t>GSR3 Система за непрекъснато наблюдение на кръвната захар</t>
  </si>
  <si>
    <t>Система за непрекъснато наблюдение на кръвната захар, включваща вграден трансмитер и приложение за четене през телефона, както и допълнителен мехничен четец</t>
  </si>
  <si>
    <t>07IIbA4815827657</t>
  </si>
  <si>
    <t>GSR3</t>
  </si>
  <si>
    <t>WF177</t>
  </si>
  <si>
    <t>Hippo H1</t>
  </si>
  <si>
    <t>HIPPO MEDICAL PTE. LTD.</t>
  </si>
  <si>
    <t xml:space="preserve">Хелткеър С ООД </t>
  </si>
  <si>
    <t>04IIbV1150293733</t>
  </si>
  <si>
    <t>H1EN</t>
  </si>
  <si>
    <t>WF149</t>
  </si>
  <si>
    <t>Sinocare iCan i3 CGM</t>
  </si>
  <si>
    <t>Changsha Sinocare Inc.</t>
  </si>
  <si>
    <t>Сензор за продължително измерване на нивото на глюкозата, 1 бр. сензор +1 бр. апликатор в опаковка</t>
  </si>
  <si>
    <t>15 дни</t>
  </si>
  <si>
    <t>06IIbV4461143359</t>
  </si>
  <si>
    <t>iCan i3</t>
  </si>
  <si>
    <t>Прилагат се при лица на възраст над 2 г., съгласно указание на производителя 
МКБ Е10.2, Е10.3, Е10.4, Е10.5, Е10.9</t>
  </si>
  <si>
    <t>WF150</t>
  </si>
  <si>
    <t>Dexcom One+ Sensor</t>
  </si>
  <si>
    <t>Dexcom Inc.</t>
  </si>
  <si>
    <t>Софарма Трейдинг АД</t>
  </si>
  <si>
    <t>09IIbV4461185021</t>
  </si>
  <si>
    <t>Прилагат се при лица на възраст над 2 г., съгласно указание на производителя  
МКБ Е10.2, Е10.3, Е10.4, Е10.5, Е10.9</t>
  </si>
  <si>
    <t>Четците (трансмитерите) за сензорите по 1.1.3, следва да се осигуряват безвъзмездно от заявителите, което се декларира в заявлението. 
При първото отпускане на изделията, на ЗОЛ следва да бъдат предоставени безплатно  и необходимия брой допълнителни сензори, достатъчни да покрият нуждите на ЗОЛ за периода на действие на Протокола в случаите, когато броят предписани сензори не покрива периода от един месец.</t>
  </si>
  <si>
    <t>НЗОК заплаща до 132.42 евро  при интензифицирано лечение с инсулин  до 10 бр./месечно  по медицински критерии и указания</t>
  </si>
  <si>
    <t>Протоколите и електронните предписания се издават съгласно указанията по прилагане на списъка</t>
  </si>
  <si>
    <t>1.2.</t>
  </si>
  <si>
    <t>Медицински изделия за прилагане с инсулинова помпа</t>
  </si>
  <si>
    <t>Инфузионен сет</t>
  </si>
  <si>
    <t>WF127</t>
  </si>
  <si>
    <t>Wellion MICRO-PUMP инфузионен сет 6мм</t>
  </si>
  <si>
    <t xml:space="preserve">Инфузионен сет </t>
  </si>
  <si>
    <t>6мм</t>
  </si>
  <si>
    <t>10ІІаV6326233344</t>
  </si>
  <si>
    <t>МКБ Е10.2, Е10.3, Е10.4, Е10.5, Е10.9</t>
  </si>
  <si>
    <t>WF128</t>
  </si>
  <si>
    <t>Wellion MICRO-PUMP инфузионен сет 9мм</t>
  </si>
  <si>
    <t>9мм</t>
  </si>
  <si>
    <t>WF134</t>
  </si>
  <si>
    <t>Easy Release ER0670</t>
  </si>
  <si>
    <t>SOOIL Development CO. LTD</t>
  </si>
  <si>
    <t xml:space="preserve">Инфузионен сет с метална игла  </t>
  </si>
  <si>
    <t xml:space="preserve"> 7 мм </t>
  </si>
  <si>
    <t>10ІІаV3583321537</t>
  </si>
  <si>
    <t>ER0670</t>
  </si>
  <si>
    <t>WF135</t>
  </si>
  <si>
    <t>Easy Release ER0690</t>
  </si>
  <si>
    <t xml:space="preserve">9 мм </t>
  </si>
  <si>
    <t>ER0690</t>
  </si>
  <si>
    <t>WF136</t>
  </si>
  <si>
    <t>Inset ii 6мм/60см</t>
  </si>
  <si>
    <t>Unomedical Devices S.A. De C.V</t>
  </si>
  <si>
    <t xml:space="preserve">Инфузионен сет
с тефлонова игла </t>
  </si>
  <si>
    <t>игла – 6 мм, дължина на сета 60см</t>
  </si>
  <si>
    <t>10ІІbV3583302813</t>
  </si>
  <si>
    <t>86-060-52C6MSOOI</t>
  </si>
  <si>
    <t>WF137</t>
  </si>
  <si>
    <t>Inset ii 6мм/80см</t>
  </si>
  <si>
    <t>игла – 6 мм, дължина на сета 80см</t>
  </si>
  <si>
    <t>86-080-52C6MSOOI</t>
  </si>
  <si>
    <t>WF138</t>
  </si>
  <si>
    <t>Inset ii 9мм/60см</t>
  </si>
  <si>
    <t xml:space="preserve"> игла – 9 мм, дължина на сета 60см</t>
  </si>
  <si>
    <t>86-060-52C9MSOOI</t>
  </si>
  <si>
    <t>WF139</t>
  </si>
  <si>
    <t>Inset ii 9мм/80см</t>
  </si>
  <si>
    <t>игла – 9 мм, дължина на сета 80см</t>
  </si>
  <si>
    <t>86-080-52C9MSOOI</t>
  </si>
  <si>
    <t>WF151</t>
  </si>
  <si>
    <t>MiniMed™ Quick set™ Infusion set 9mm/110cm</t>
  </si>
  <si>
    <t>UNOMEDICAL A/S</t>
  </si>
  <si>
    <t>10IIbV3583379866</t>
  </si>
  <si>
    <t>MMT-396A</t>
  </si>
  <si>
    <t>WF152</t>
  </si>
  <si>
    <t>MiniMed™ Quick set™ Infusion set 9mm/80cm</t>
  </si>
  <si>
    <t>MMT-386A</t>
  </si>
  <si>
    <t>WF153</t>
  </si>
  <si>
    <t>MiniMed™ Quick set™ Infusion set 9mm/60cm</t>
  </si>
  <si>
    <t>MMT-397A</t>
  </si>
  <si>
    <t>WF154</t>
  </si>
  <si>
    <t>MiniMed™ Quick set™ Infusion set 6mm/110cm</t>
  </si>
  <si>
    <t>MMT-398A</t>
  </si>
  <si>
    <t>WF155</t>
  </si>
  <si>
    <t>MiniMed™ Quick set™ Infusion set 6mm/80cm</t>
  </si>
  <si>
    <t>MMT-387A</t>
  </si>
  <si>
    <t>WF156</t>
  </si>
  <si>
    <t>MiniMed™ Quick set™ Infusion set 6mm/60 cm</t>
  </si>
  <si>
    <t>MMT-399A</t>
  </si>
  <si>
    <t>WF157</t>
  </si>
  <si>
    <t>MiniMed™ Quick set™ Infusion set 6mm/46cm</t>
  </si>
  <si>
    <t>MMT-394A</t>
  </si>
  <si>
    <t>WF158</t>
  </si>
  <si>
    <t>MiniMed™ Sure T™ Infusion set 6mm/60cm</t>
  </si>
  <si>
    <t>10IIbV3583315009</t>
  </si>
  <si>
    <t>MMT-864A</t>
  </si>
  <si>
    <t>WF159</t>
  </si>
  <si>
    <t>MiniMed™ Sure T™ Infusion set 6mm/80cm</t>
  </si>
  <si>
    <t>MMT-866A</t>
  </si>
  <si>
    <t>WF160</t>
  </si>
  <si>
    <t>MiniMed™ Sure T™ Infusion set 8mm/60cm</t>
  </si>
  <si>
    <t>MMT-874A</t>
  </si>
  <si>
    <t>WF161</t>
  </si>
  <si>
    <t>MiniMed™ Sure T™ Infusion set 6mm/46cm</t>
  </si>
  <si>
    <t>MMT-862A</t>
  </si>
  <si>
    <t>WF162</t>
  </si>
  <si>
    <t>MiniMed™ Sure T™ Infusion set 8mm/80cm</t>
  </si>
  <si>
    <t>MMT-876A</t>
  </si>
  <si>
    <t>WF163</t>
  </si>
  <si>
    <t>MiniMed™ Sure T™ Infusion set 10mm/80cm</t>
  </si>
  <si>
    <t>MMT-886A</t>
  </si>
  <si>
    <t>WF164</t>
  </si>
  <si>
    <t>MiniMed™ Sure T™ Infusion set 10mm/60cm</t>
  </si>
  <si>
    <t>MMT-884A</t>
  </si>
  <si>
    <t>WF165</t>
  </si>
  <si>
    <t>MiniMed™ Silhouette™ Infusion set 13mm/46cm</t>
  </si>
  <si>
    <t>10IIbV3583351723</t>
  </si>
  <si>
    <t>MMT-368A</t>
  </si>
  <si>
    <t>WF166</t>
  </si>
  <si>
    <t>MiniMed™ Silhouette™ Infusion set 17mm/60cm</t>
  </si>
  <si>
    <t>MMT-378A</t>
  </si>
  <si>
    <t>WF167</t>
  </si>
  <si>
    <t>MiniMed™ Silhouette™ Infusion set 13mm/60cm</t>
  </si>
  <si>
    <t>MMT-381A</t>
  </si>
  <si>
    <t>WF168</t>
  </si>
  <si>
    <t>MiniMed™ Silhouette™ Infusion set 13mm/80cm</t>
  </si>
  <si>
    <t>MMT-383A</t>
  </si>
  <si>
    <t>WF169</t>
  </si>
  <si>
    <t>MiniMed™ Mio™ Advance 6mm/60cm</t>
  </si>
  <si>
    <t>10IIbV3583397916</t>
  </si>
  <si>
    <t>MMT-242A</t>
  </si>
  <si>
    <t>WF170</t>
  </si>
  <si>
    <t>MiniMed™ Mio™ Advance 6mm/110cm</t>
  </si>
  <si>
    <t>MMT-213A</t>
  </si>
  <si>
    <t>WF171</t>
  </si>
  <si>
    <t>MiniMed™ Mio™ Advance 9mm/110cm</t>
  </si>
  <si>
    <t>MMT-244A</t>
  </si>
  <si>
    <t>WF172</t>
  </si>
  <si>
    <t xml:space="preserve">MiniMed™ Mio™ Advance 9mm/60cm </t>
  </si>
  <si>
    <t>MMT-243A</t>
  </si>
  <si>
    <t>Резервоар за инсулин</t>
  </si>
  <si>
    <t>WF092</t>
  </si>
  <si>
    <t>Insulin Reservoir</t>
  </si>
  <si>
    <t>Инсулинов резервоар</t>
  </si>
  <si>
    <t>3 мл</t>
  </si>
  <si>
    <t>10IIaV1392966854</t>
  </si>
  <si>
    <t>WF093</t>
  </si>
  <si>
    <t>MiniMed Reservoir 3.0 ml</t>
  </si>
  <si>
    <t>10IIaV3598346905</t>
  </si>
  <si>
    <t>MMT-332A</t>
  </si>
  <si>
    <t>WF094</t>
  </si>
  <si>
    <t>MiniMed Reservoir 1.8 ml</t>
  </si>
  <si>
    <t>1.8 мл</t>
  </si>
  <si>
    <t>10IIaV3598370369</t>
  </si>
  <si>
    <t>MMT-326A</t>
  </si>
  <si>
    <t>WF129</t>
  </si>
  <si>
    <t>Wellion MICRO-PUMP резервоар за инсулин</t>
  </si>
  <si>
    <t>2мл</t>
  </si>
  <si>
    <t>10ІІbV3583831902</t>
  </si>
  <si>
    <t>WF144</t>
  </si>
  <si>
    <t xml:space="preserve">Резервоар за Пач помпа Medtrum Nano 200U </t>
  </si>
  <si>
    <t>Medtrum Technologies Inc.,China</t>
  </si>
  <si>
    <t>Резервоар за нано-инсулинова пач помпа, 200 IU, Bluetooth връзка, 3-5 дни</t>
  </si>
  <si>
    <t>10IIaA3583874202</t>
  </si>
  <si>
    <t>MD8200</t>
  </si>
  <si>
    <t>Инсулиновите помпи, за които заявените медицински изделия са предназначени за прилагане, следва да се осигуряват безвъзмездно от заявителите, което се декларира  в заявлението. В заявлението се посочват конкретните модели инсулинови помпи, за които са приложими заявените медицински изделия.</t>
  </si>
  <si>
    <t>Изделия за стоми: изделия за илео- и коло стоми</t>
  </si>
  <si>
    <t>НЗОК заплаща индивидуалната  комбинация от изделия на стойност до 153.39 евро за период от 1 месец, за една стома</t>
  </si>
  <si>
    <t>Електронни предписания се издават от хирург, уролог или ОПЛ (след консултация със съответния специалист), съгласно указанията по прилагане на списъка</t>
  </si>
  <si>
    <t>Еднокомпонентни системи за възрастни</t>
  </si>
  <si>
    <t>коло, затворена торбичка</t>
  </si>
  <si>
    <t>YG062</t>
  </si>
  <si>
    <t>NovaLife 1 Mini, closed</t>
  </si>
  <si>
    <t>Dansac A/S</t>
  </si>
  <si>
    <t>Еднокомпонентна коло/илео-стомна торбичка, затворена; непрозрачна</t>
  </si>
  <si>
    <t>10, О</t>
  </si>
  <si>
    <t>10IV3106647952</t>
  </si>
  <si>
    <t>9031-10</t>
  </si>
  <si>
    <t>МКБ Z43.2, Z43.3 - Група ІІ</t>
  </si>
  <si>
    <t>YG063</t>
  </si>
  <si>
    <t>NovaLife 1 Midi, closed</t>
  </si>
  <si>
    <t>10-50, О; 10,EV</t>
  </si>
  <si>
    <t>9011-10</t>
  </si>
  <si>
    <t>YG064</t>
  </si>
  <si>
    <t>NovaLife 1 Maxi, closed</t>
  </si>
  <si>
    <t>10,O; 10,C; 10,EV</t>
  </si>
  <si>
    <t>9051-10; 9061-10;</t>
  </si>
  <si>
    <t>YG065</t>
  </si>
  <si>
    <t>NovaLife 1 closed convex, Midi</t>
  </si>
  <si>
    <t>Еднокомпонентна коло/илео-стомна торбичка, затворена, конвекс; EasiView</t>
  </si>
  <si>
    <t>15-34, O, EV</t>
  </si>
  <si>
    <t>971-34</t>
  </si>
  <si>
    <t>YG066</t>
  </si>
  <si>
    <t>NovaLife 1 closed convex, Maxi</t>
  </si>
  <si>
    <t>15-54, O, EV</t>
  </si>
  <si>
    <t>971-54</t>
  </si>
  <si>
    <t>YG068</t>
  </si>
  <si>
    <t>Nova 1 closed, Midi</t>
  </si>
  <si>
    <t>Еднокомпонентна коло/илео-стомна торбичка, затворена, непрозрачна</t>
  </si>
  <si>
    <t>20-60, O;       25-50, O;     20-60,C</t>
  </si>
  <si>
    <t>10IV3106639787</t>
  </si>
  <si>
    <t>801-20; 802-20</t>
  </si>
  <si>
    <t>YG069</t>
  </si>
  <si>
    <t>Nova 1 closed, Maxi</t>
  </si>
  <si>
    <t>20-60,O;     20-60,C</t>
  </si>
  <si>
    <t>805-20; 806-20</t>
  </si>
  <si>
    <t>YF420</t>
  </si>
  <si>
    <t>Flexima closed pouch (beige)</t>
  </si>
  <si>
    <t>B. Braun Medical SAS</t>
  </si>
  <si>
    <t>Б. Браун Медикал ЕООД</t>
  </si>
  <si>
    <t xml:space="preserve">Флексима колостомна торба с възможност за изрязване, бежова </t>
  </si>
  <si>
    <t>15-50мм</t>
  </si>
  <si>
    <t>10IA3106611605</t>
  </si>
  <si>
    <t>044015BG</t>
  </si>
  <si>
    <t>YF624</t>
  </si>
  <si>
    <t>Proxima + closed pouch</t>
  </si>
  <si>
    <t>Затворена торбичка с филтър и възможност за изрязване 10-70мм, бежова</t>
  </si>
  <si>
    <t>10-70мм</t>
  </si>
  <si>
    <t>10IА3106636051</t>
  </si>
  <si>
    <t>54010BG</t>
  </si>
  <si>
    <t>YF432</t>
  </si>
  <si>
    <t>Flexima closed pouch (transperant)</t>
  </si>
  <si>
    <t>Флексима колостомна торба с възможност за изрязване, прозрачна</t>
  </si>
  <si>
    <t>044115BG</t>
  </si>
  <si>
    <t>YF458</t>
  </si>
  <si>
    <t>Flexima Active Maxi closed pouch</t>
  </si>
  <si>
    <t>Флексима актив затворена МАКСИ с подсилен адхезив, бежова</t>
  </si>
  <si>
    <t>15-65мм</t>
  </si>
  <si>
    <t>10IA3106689142</t>
  </si>
  <si>
    <t>4611380BG</t>
  </si>
  <si>
    <t>YF459</t>
  </si>
  <si>
    <t>Proxima closed pouch (beige)</t>
  </si>
  <si>
    <t>Проксима коло торбичка с възможност за изрязване, бежова</t>
  </si>
  <si>
    <t xml:space="preserve">10-70мм </t>
  </si>
  <si>
    <t>10IA3106626245</t>
  </si>
  <si>
    <t>55010BG</t>
  </si>
  <si>
    <t>YF460</t>
  </si>
  <si>
    <t>Proxima closed pouch (transparent)</t>
  </si>
  <si>
    <t>Проксима коло торбичка с възможност за изрязване, прозрачна</t>
  </si>
  <si>
    <t>55110BG</t>
  </si>
  <si>
    <t>YF944</t>
  </si>
  <si>
    <t>Esteem Plus Closed Window</t>
  </si>
  <si>
    <t>ConvaTec Ltd</t>
  </si>
  <si>
    <t>затворена торбичка с филтър и прозорче</t>
  </si>
  <si>
    <t xml:space="preserve"> стартов отвор 20мм;  изрязва се до 70мм</t>
  </si>
  <si>
    <t>10IV3106671291</t>
  </si>
  <si>
    <t>YF344</t>
  </si>
  <si>
    <t>Esteem Plus  Closed Pouch</t>
  </si>
  <si>
    <t>затворена торбичка с филтър, бежова; стандартна</t>
  </si>
  <si>
    <t>стартов отвор 12 мм, изрязва се до 70 мм</t>
  </si>
  <si>
    <t>10IA3106650757</t>
  </si>
  <si>
    <t>416701</t>
  </si>
  <si>
    <t>YG135</t>
  </si>
  <si>
    <t>Confidence Natural Closed with Aloe Extracts Pouch</t>
  </si>
  <si>
    <t>Salts Health Care Ltd</t>
  </si>
  <si>
    <t>Ка-М Медикъл ЕООД</t>
  </si>
  <si>
    <t>голяма колостомна торба с алое</t>
  </si>
  <si>
    <t>13мм</t>
  </si>
  <si>
    <t>10ІV3106645778</t>
  </si>
  <si>
    <t>NL13</t>
  </si>
  <si>
    <t>YG136</t>
  </si>
  <si>
    <t>голяма колостомна торба с алое, прозрачна</t>
  </si>
  <si>
    <t>10ІV3106638698</t>
  </si>
  <si>
    <t>NLT13</t>
  </si>
  <si>
    <t>YG137</t>
  </si>
  <si>
    <t>с алое и начален отвор</t>
  </si>
  <si>
    <t>10ІV3106601247</t>
  </si>
  <si>
    <t>N13</t>
  </si>
  <si>
    <t>YG138</t>
  </si>
  <si>
    <t>предварително изрязана, с алое</t>
  </si>
  <si>
    <t>на 25мм</t>
  </si>
  <si>
    <t>10ІV3106622357</t>
  </si>
  <si>
    <t>N25</t>
  </si>
  <si>
    <t>YG139</t>
  </si>
  <si>
    <t>на 28мм</t>
  </si>
  <si>
    <t>10ІV3106698173</t>
  </si>
  <si>
    <t>N28</t>
  </si>
  <si>
    <t>YG140</t>
  </si>
  <si>
    <t>на 32мм</t>
  </si>
  <si>
    <t>10ІV3106602274</t>
  </si>
  <si>
    <t>N32</t>
  </si>
  <si>
    <t>YG141</t>
  </si>
  <si>
    <t xml:space="preserve">на 35мм </t>
  </si>
  <si>
    <t>10ІV3106639016</t>
  </si>
  <si>
    <t>N35</t>
  </si>
  <si>
    <t>YG142</t>
  </si>
  <si>
    <t>на 38мм</t>
  </si>
  <si>
    <t>10ІV3106630936</t>
  </si>
  <si>
    <t>N38</t>
  </si>
  <si>
    <t>YG143</t>
  </si>
  <si>
    <t>на 41мм</t>
  </si>
  <si>
    <t>10ІV3106686400</t>
  </si>
  <si>
    <t>N41</t>
  </si>
  <si>
    <t>YG144</t>
  </si>
  <si>
    <t>Confidence Convex Supersoft Closed Pouches</t>
  </si>
  <si>
    <t>конвексна затворена торба, голяма с възможност за изрязване</t>
  </si>
  <si>
    <t>13-25мм</t>
  </si>
  <si>
    <t>10ІV3106688164</t>
  </si>
  <si>
    <t>CCSS1325</t>
  </si>
  <si>
    <t>YG145</t>
  </si>
  <si>
    <t>Confidence Natural  Advans Closed Pouches</t>
  </si>
  <si>
    <t>затворена торба, голяма с алое, тип адванс 13 мм</t>
  </si>
  <si>
    <t>13 мм</t>
  </si>
  <si>
    <t>10ІV3106613634</t>
  </si>
  <si>
    <t>NALT13</t>
  </si>
  <si>
    <t>YG146</t>
  </si>
  <si>
    <t>13-38мм</t>
  </si>
  <si>
    <t>10ІV3106654847</t>
  </si>
  <si>
    <t>CCSS1338</t>
  </si>
  <si>
    <t>YG147</t>
  </si>
  <si>
    <t>13-52мм</t>
  </si>
  <si>
    <t>10ІV3106600075</t>
  </si>
  <si>
    <t>CCSS1352</t>
  </si>
  <si>
    <t>YG148</t>
  </si>
  <si>
    <t>Flair Active Colostomy (Маxi), 13 mm, beige</t>
  </si>
  <si>
    <t>Welland Medical Limited</t>
  </si>
  <si>
    <t>УЕЛКЕЪР ЕООД</t>
  </si>
  <si>
    <t>Еднокомпонентна колостомна затворена торбичка</t>
  </si>
  <si>
    <t>13 mm</t>
  </si>
  <si>
    <t>10IV3106676600</t>
  </si>
  <si>
    <t>XPLC513</t>
  </si>
  <si>
    <t>YG149</t>
  </si>
  <si>
    <t>Flair Active Colostomy (Maxi), 13 mm, clear</t>
  </si>
  <si>
    <t>Еднокомпонентна колостомна затворена торбичка, прозрачна</t>
  </si>
  <si>
    <t>10IV3106622473</t>
  </si>
  <si>
    <t>XPLC713</t>
  </si>
  <si>
    <t>YG150</t>
  </si>
  <si>
    <t>Valore Colostomy, 13-70 mm, clear</t>
  </si>
  <si>
    <t>13 - 70 mm</t>
  </si>
  <si>
    <t>10IV3106653944</t>
  </si>
  <si>
    <t>XTC713</t>
  </si>
  <si>
    <t>YG151</t>
  </si>
  <si>
    <t>Valore Colostomy, 13-70 mm, beige</t>
  </si>
  <si>
    <t>Еднокомпонентна колостомна затворена торбичка, бежова</t>
  </si>
  <si>
    <t>10IV3106631092</t>
  </si>
  <si>
    <t>XTC913</t>
  </si>
  <si>
    <t>YG152</t>
  </si>
  <si>
    <t>Freeform Colostomy, Aperture Size 10mm, Beige</t>
  </si>
  <si>
    <t>10 mm</t>
  </si>
  <si>
    <t>10IV3106627494</t>
  </si>
  <si>
    <t>RWLC910</t>
  </si>
  <si>
    <t>YG153</t>
  </si>
  <si>
    <t>Freeform Colostomy, Aperture Size 10mm, Clear</t>
  </si>
  <si>
    <t>10IV3106616009</t>
  </si>
  <si>
    <t>RWLC710</t>
  </si>
  <si>
    <t>YG339</t>
  </si>
  <si>
    <t>Aurum Plus one piece, closed, black, maxi 60x80mm</t>
  </si>
  <si>
    <t>60x80mm</t>
  </si>
  <si>
    <t>10IV3106624175</t>
  </si>
  <si>
    <t>X1C1A13s</t>
  </si>
  <si>
    <t>YG340</t>
  </si>
  <si>
    <t>Aurum Plus one piece, closed, sand, maxi 60x80mm</t>
  </si>
  <si>
    <t>10IV3106617394</t>
  </si>
  <si>
    <t>X1C1A23s</t>
  </si>
  <si>
    <t>YG341</t>
  </si>
  <si>
    <t>Aurum Plus one piece, closed, clear, maxi 60x80mm</t>
  </si>
  <si>
    <t>10IV3106629054</t>
  </si>
  <si>
    <t>X1C1A33s</t>
  </si>
  <si>
    <t>YG384</t>
  </si>
  <si>
    <t>Алтерна илео и коло торбичка, еднокомпонентна затворена, макси до 70 мм (Alterna ostomy bag, one-piece closed)</t>
  </si>
  <si>
    <t>Coloplast A/S</t>
  </si>
  <si>
    <t>МЕБОС EООД</t>
  </si>
  <si>
    <t>Непрозрачна илео и  коло торбичка, еднокомпонентна затворена, макси до 70 мм</t>
  </si>
  <si>
    <t>10IV3106678961</t>
  </si>
  <si>
    <t>YG387</t>
  </si>
  <si>
    <t>Esteem Plus Closed SM Window</t>
  </si>
  <si>
    <t>затворена малка торбичка с филтър и прозорче; стартов отвор 20мм;  изрязва се до 70мм</t>
  </si>
  <si>
    <t>10IV3106693685</t>
  </si>
  <si>
    <t>YG382</t>
  </si>
  <si>
    <t>Алтерна илео и коло торбичка, еднокомпонентна затворена миди до 55 мм                                                                                                                                                        (Alterna ostomy bag, one-piece closed)</t>
  </si>
  <si>
    <t>Непрозрачна илео и коло торбичка еднокомпонентна затворена, миди до 55 мм</t>
  </si>
  <si>
    <t>10IV3106652460</t>
  </si>
  <si>
    <t>YG385</t>
  </si>
  <si>
    <t>Алтерна илео и коло торбичка, еднокомпонентна затворена макси до 75 мм (Alterna ostomy bag, one-piece closed )</t>
  </si>
  <si>
    <t>Непрозрачна  илео и  коло торбичка, еднокомпонентна затворена, макси до 75 мм</t>
  </si>
  <si>
    <t>10IV3106666117</t>
  </si>
  <si>
    <t>YF180</t>
  </si>
  <si>
    <t>Алтерна еднокомпонентна коло затворена торбичка, миди до 55 мм (Alterna Colostomy bag, Closed, One-piece)</t>
  </si>
  <si>
    <t>ЕТ "Мебос – Мери Босева"</t>
  </si>
  <si>
    <t>Непрозрачна еднокомпонентна коло, затворена торбичка</t>
  </si>
  <si>
    <t>миди до 55 мм</t>
  </si>
  <si>
    <t>10IV3106632224</t>
  </si>
  <si>
    <t>YF320</t>
  </si>
  <si>
    <t>Алтерна Free еднокомпонентна, дълготрайна, коло затворена торбичка макси до 75 мм (Alterna, New Generation , One-piece, Closed Ostomy bag)</t>
  </si>
  <si>
    <t xml:space="preserve"> еднокомпонентна, дълготрайна, коло затворена торбичка макси до 75 мм</t>
  </si>
  <si>
    <t>макси до 75 мм</t>
  </si>
  <si>
    <t>10IV3106636526</t>
  </si>
  <si>
    <t>илео и коло, отворена (с източване) торбичка</t>
  </si>
  <si>
    <t>YG395</t>
  </si>
  <si>
    <t>Алтерна илео и коло торбичка, еднокомпонентна, отворена конвекс олекотена, макси 15-43 мм (Alterna ostomy bag, one-piece, open, convex light)</t>
  </si>
  <si>
    <t>Непрозрачна илео и коло торбичка, еднокомпонентна отворена, конвекс олекотена, макси 15-43 мм</t>
  </si>
  <si>
    <t>10IV3107561780</t>
  </si>
  <si>
    <t>YG329</t>
  </si>
  <si>
    <t>Алтерна илео и коло торбичка, еднокомпонентна, отворена конвекс олекотена, макси 15-43 мм (Alterna Ostomy bag, One-piece, Open, convex light)</t>
  </si>
  <si>
    <t>Илео и коло торбичка, еднокомпонентна,  отворена, конвекс олекотена, макси 15-43 мм</t>
  </si>
  <si>
    <t>макси 15-43 мм</t>
  </si>
  <si>
    <t>10IV3107599049</t>
  </si>
  <si>
    <t>YG070</t>
  </si>
  <si>
    <t>NovaLife 1 open, Mini</t>
  </si>
  <si>
    <t>Еднокомпонентна коло/илео-стомна торбичка, отворена, непрозрачна</t>
  </si>
  <si>
    <t>10, O</t>
  </si>
  <si>
    <t>10IV3107584910</t>
  </si>
  <si>
    <t>9252-10</t>
  </si>
  <si>
    <t>YG071</t>
  </si>
  <si>
    <t>NovaLife 1 open, Midi</t>
  </si>
  <si>
    <t>10-45, O; 10,C; 10, EV</t>
  </si>
  <si>
    <t>9232-10;  9242-10</t>
  </si>
  <si>
    <t>YG072</t>
  </si>
  <si>
    <t>NovaLife 1 open, Maxi</t>
  </si>
  <si>
    <t>10, O; 10, C; 10, EV</t>
  </si>
  <si>
    <t>9152-10; 9162-10;</t>
  </si>
  <si>
    <t>YG073</t>
  </si>
  <si>
    <t>NovaLife 1, open, convex, Midi</t>
  </si>
  <si>
    <t>Еднокомпонентна коло/илео-стомна торбичка, отворена,convex, EasiView</t>
  </si>
  <si>
    <t>15-34, EV</t>
  </si>
  <si>
    <t>981-34</t>
  </si>
  <si>
    <t>YG074</t>
  </si>
  <si>
    <t>NovaLife 1, open, convex, Maxi</t>
  </si>
  <si>
    <t>15-54, EV</t>
  </si>
  <si>
    <t>981-54</t>
  </si>
  <si>
    <t>YG110</t>
  </si>
  <si>
    <t xml:space="preserve">Flexima Roll up Flat Mini Split Cover 15-45 </t>
  </si>
  <si>
    <t>Флексима актив Ролъп мини с подсилен адхезив с улеснена оттичаща система и инспекционен прозорец, бежова илеоторба</t>
  </si>
  <si>
    <t xml:space="preserve">15-45 </t>
  </si>
  <si>
    <t>10IA3107555532</t>
  </si>
  <si>
    <t>YG111</t>
  </si>
  <si>
    <t>Flexima Roll up Flat Maxi Split Cover 15-65</t>
  </si>
  <si>
    <t>Флексима актив Ролъп макси с подсилен адхезив с улеснена оттичаща система и инспекционен прозорец, бежова илеоторба</t>
  </si>
  <si>
    <t>15-65</t>
  </si>
  <si>
    <t>YF269</t>
  </si>
  <si>
    <t>Proxima + drainable pouch (beige)</t>
  </si>
  <si>
    <t>Флексима илеостомна торба с възможност за изрязване и филтър</t>
  </si>
  <si>
    <t>15-60мм</t>
  </si>
  <si>
    <t>10IA3107505994</t>
  </si>
  <si>
    <t>54410BG</t>
  </si>
  <si>
    <t>YF271</t>
  </si>
  <si>
    <t>Proxima drainable pouches</t>
  </si>
  <si>
    <t>Проксима илеоторба с възможност за изрязване, бежова</t>
  </si>
  <si>
    <t xml:space="preserve"> 10-70мм</t>
  </si>
  <si>
    <t>10IA3107571895</t>
  </si>
  <si>
    <t>55410BG</t>
  </si>
  <si>
    <t>YF462</t>
  </si>
  <si>
    <t>Proxima Border drainable pouches</t>
  </si>
  <si>
    <t>Проксима илеостомна торба с възможност за изрязване</t>
  </si>
  <si>
    <t>10IA3107536594</t>
  </si>
  <si>
    <t>56410BG</t>
  </si>
  <si>
    <t>YG156</t>
  </si>
  <si>
    <t>Flexima Roll'Up convex drainable pouch</t>
  </si>
  <si>
    <t xml:space="preserve">Флексима Ролъп илеоторба, Конвекс, бежова </t>
  </si>
  <si>
    <t xml:space="preserve"> 12-35мм</t>
  </si>
  <si>
    <t>10IA3107554339</t>
  </si>
  <si>
    <t>42717BG</t>
  </si>
  <si>
    <t>YF479</t>
  </si>
  <si>
    <t>Flexima Active Drainable Roll'Up (beige)</t>
  </si>
  <si>
    <t>Флексима актив Ролъп с подсилен адхезив с улеснена оттичаща система и допълнителна сигурност, бежова илеоторба</t>
  </si>
  <si>
    <t>10IA3107550921</t>
  </si>
  <si>
    <t>4620115BG</t>
  </si>
  <si>
    <t>YF484</t>
  </si>
  <si>
    <t>Flexima Active Maxi Drainable Roll'Up (transperent)</t>
  </si>
  <si>
    <t xml:space="preserve">Флексима актив Ролъп Макси с подсилен адхезив с улеснена отичаща система и допълнителна сигурност, бежова илеоторба </t>
  </si>
  <si>
    <t>4621380BG</t>
  </si>
  <si>
    <t>YF650</t>
  </si>
  <si>
    <t>Flexima Roll up Flat Midi Split Cover 15-50</t>
  </si>
  <si>
    <t>Илео и коло-торба с филтър и възможност за изрязване 10-70мм, бежова</t>
  </si>
  <si>
    <t xml:space="preserve"> 15-50мм</t>
  </si>
  <si>
    <t>4622115BG</t>
  </si>
  <si>
    <t>YG075</t>
  </si>
  <si>
    <t>Stomadress Plus Drainable</t>
  </si>
  <si>
    <t>отворена торбичка бежова</t>
  </si>
  <si>
    <t xml:space="preserve">стартов отвор 19мм; отвор: 25, 32, 38, 45, 50, 64мм </t>
  </si>
  <si>
    <t>10IV3107522313</t>
  </si>
  <si>
    <t>YF160</t>
  </si>
  <si>
    <t>Stomadress Large</t>
  </si>
  <si>
    <t>отворена торбичка</t>
  </si>
  <si>
    <t>стартов отвор 8 мм, изрязване до 100 мм</t>
  </si>
  <si>
    <t>10IA3107592093</t>
  </si>
  <si>
    <t>YF351</t>
  </si>
  <si>
    <t>Esteem Plus  Drainable Pouch</t>
  </si>
  <si>
    <t>отворена торбичка с филтър, бежова;стандартна</t>
  </si>
  <si>
    <t xml:space="preserve"> стартов отвор 12 мм, изрязва се до 70 мм</t>
  </si>
  <si>
    <t>10IA3107544276</t>
  </si>
  <si>
    <t>YF964</t>
  </si>
  <si>
    <t>Esteem Plus Drainable  Clip</t>
  </si>
  <si>
    <t>стартов отвор 20мм; изрязва се до 70мм</t>
  </si>
  <si>
    <t>10IV3107539248</t>
  </si>
  <si>
    <t>YF965</t>
  </si>
  <si>
    <t>Esteem Plus Invisiclose Window</t>
  </si>
  <si>
    <t>отворена торбичка с прозорче;</t>
  </si>
  <si>
    <t xml:space="preserve"> стартов отвор 20мм; изрязва се до 70мм</t>
  </si>
  <si>
    <t>10IV3107547497</t>
  </si>
  <si>
    <t>YG157</t>
  </si>
  <si>
    <t>Confidence Natural Drainable with Aloe Extracts Pouch</t>
  </si>
  <si>
    <t>илео торба, голяма, с алое</t>
  </si>
  <si>
    <t xml:space="preserve">13мм </t>
  </si>
  <si>
    <t>10ІV3106634266</t>
  </si>
  <si>
    <t>NDL13</t>
  </si>
  <si>
    <t>YG158</t>
  </si>
  <si>
    <t>илео торба, голяма, с алое, прозрачна</t>
  </si>
  <si>
    <t>10ІV3106600135</t>
  </si>
  <si>
    <t>NDLT13</t>
  </si>
  <si>
    <t>YG159</t>
  </si>
  <si>
    <t>илео торба, с алое, прозрачна</t>
  </si>
  <si>
    <t>10ІV3106641967</t>
  </si>
  <si>
    <t>NDT13</t>
  </si>
  <si>
    <t>YG160</t>
  </si>
  <si>
    <t>илео торба, с алое и начален отвор</t>
  </si>
  <si>
    <t>10ІV3106687661</t>
  </si>
  <si>
    <t>ND13</t>
  </si>
  <si>
    <t>YG161</t>
  </si>
  <si>
    <t xml:space="preserve">илео торба, с алое, предварително изрязана </t>
  </si>
  <si>
    <t xml:space="preserve">на 25мм </t>
  </si>
  <si>
    <t>10ІV3106613875</t>
  </si>
  <si>
    <t>ND25</t>
  </si>
  <si>
    <t>YG162</t>
  </si>
  <si>
    <t xml:space="preserve">на 28мм </t>
  </si>
  <si>
    <t>10ІV3106614798</t>
  </si>
  <si>
    <t>ND28</t>
  </si>
  <si>
    <t>YG163</t>
  </si>
  <si>
    <t xml:space="preserve">на 32мм </t>
  </si>
  <si>
    <t>10ІV3106652339</t>
  </si>
  <si>
    <t>ND32</t>
  </si>
  <si>
    <t>YG164</t>
  </si>
  <si>
    <t>10ІV3106623432</t>
  </si>
  <si>
    <t>ND35</t>
  </si>
  <si>
    <t>YG165</t>
  </si>
  <si>
    <t>илео торба, малка, с алое</t>
  </si>
  <si>
    <t>10ІV3106619176</t>
  </si>
  <si>
    <t>NDS13</t>
  </si>
  <si>
    <t>YG166</t>
  </si>
  <si>
    <t>Confidence Convex Supersoft Drainable Pouches</t>
  </si>
  <si>
    <t xml:space="preserve">конвексна илео торба, с възможност за изрязване </t>
  </si>
  <si>
    <t>10ІV3106651655</t>
  </si>
  <si>
    <t>CDSS1325</t>
  </si>
  <si>
    <t>YG167</t>
  </si>
  <si>
    <t xml:space="preserve"> 13-38мм</t>
  </si>
  <si>
    <t>10ІV3106613809</t>
  </si>
  <si>
    <t>CDSS1338</t>
  </si>
  <si>
    <t>YG168</t>
  </si>
  <si>
    <t>10ІV3106629373</t>
  </si>
  <si>
    <t>CDSS1352</t>
  </si>
  <si>
    <t>YG169</t>
  </si>
  <si>
    <t>конвексна илео торба, голяма с възможност за изрязване</t>
  </si>
  <si>
    <t>10ІV3106641305</t>
  </si>
  <si>
    <t>CDSSL1325</t>
  </si>
  <si>
    <t>YG170</t>
  </si>
  <si>
    <t>10ІV3106612892</t>
  </si>
  <si>
    <t>CDSSL1338</t>
  </si>
  <si>
    <t>YG171</t>
  </si>
  <si>
    <t xml:space="preserve">Confidence Natural Advans Drainable </t>
  </si>
  <si>
    <t xml:space="preserve"> илео торба тип адванс, голяма, прозрачна с алое 13 мм</t>
  </si>
  <si>
    <t>10ІV3106682864</t>
  </si>
  <si>
    <t>NDALT13</t>
  </si>
  <si>
    <t>YG172</t>
  </si>
  <si>
    <t xml:space="preserve"> илео торба тип адванс, голяма, прозрачна с алое 13 -90 мм</t>
  </si>
  <si>
    <t>13-90 мм</t>
  </si>
  <si>
    <t>10ІV3106641729</t>
  </si>
  <si>
    <t>NDAL1390</t>
  </si>
  <si>
    <t>YG173</t>
  </si>
  <si>
    <t>10ІV3106622129</t>
  </si>
  <si>
    <t>CDSSL1352</t>
  </si>
  <si>
    <t>YG175</t>
  </si>
  <si>
    <t>Flair Active Post-Op</t>
  </si>
  <si>
    <t>Еднокомпонентна колостомна отворена торбичка</t>
  </si>
  <si>
    <t>10IV5874298827</t>
  </si>
  <si>
    <t>XWOP713</t>
  </si>
  <si>
    <t>YG176</t>
  </si>
  <si>
    <t xml:space="preserve">Aurum Ostomy Device, One Piece, Drainable, beige </t>
  </si>
  <si>
    <t>Илеостомна еднокомпонентна източваща се торбичка, бежова</t>
  </si>
  <si>
    <t>10IV3107553062</t>
  </si>
  <si>
    <t>XMHDL513</t>
  </si>
  <si>
    <t>YG177</t>
  </si>
  <si>
    <t>Aurum Ostomy Device, One Piece, Drainable, clear</t>
  </si>
  <si>
    <t>Илеостомна еднокомпонентна източваща се торбичка, прозрачна</t>
  </si>
  <si>
    <t>10IV3107550403</t>
  </si>
  <si>
    <t>XMHDL713</t>
  </si>
  <si>
    <t>YG178</t>
  </si>
  <si>
    <t>Valore Ileostomy, 13-70 mm, clear</t>
  </si>
  <si>
    <t>10IV3107573290</t>
  </si>
  <si>
    <t>XTDW713</t>
  </si>
  <si>
    <t>YG179</t>
  </si>
  <si>
    <t>Valore Ileostomy, 13-70 mm, opaque</t>
  </si>
  <si>
    <t>Илеостомна еднокомпонентна източваща се торбичка, матова</t>
  </si>
  <si>
    <t>10IV3107511409</t>
  </si>
  <si>
    <t>XTDW913</t>
  </si>
  <si>
    <t>YG180</t>
  </si>
  <si>
    <t>Flair Convex Ileostomy, large, beige</t>
  </si>
  <si>
    <t>10IV3107558405</t>
  </si>
  <si>
    <t>XNDL513</t>
  </si>
  <si>
    <t>YG182</t>
  </si>
  <si>
    <t>Flair Convex Ileostomy, large, clear</t>
  </si>
  <si>
    <t>Илеостомна еднокомпонентна източваща се торбичка</t>
  </si>
  <si>
    <t>10IV3107594456</t>
  </si>
  <si>
    <t>XNDL713</t>
  </si>
  <si>
    <t>YG183</t>
  </si>
  <si>
    <t>Flair Ileostomy, Large, Beige</t>
  </si>
  <si>
    <t>10IV3107567815</t>
  </si>
  <si>
    <t>XFLD513</t>
  </si>
  <si>
    <t>YG184</t>
  </si>
  <si>
    <t>Flair Ileostomy, Large, Clear</t>
  </si>
  <si>
    <t>10IV3107517309</t>
  </si>
  <si>
    <t>XFLD713</t>
  </si>
  <si>
    <t>YG342</t>
  </si>
  <si>
    <t>Aurum Plus one piece, drainable, black, maxi 60x80mm</t>
  </si>
  <si>
    <t>10IV3107546038</t>
  </si>
  <si>
    <t>X1D1A13s</t>
  </si>
  <si>
    <t>YG343</t>
  </si>
  <si>
    <t>Aurum Plus one piece, drainable, sand, maxi 60x80mm</t>
  </si>
  <si>
    <t>10IV3107518870</t>
  </si>
  <si>
    <t>X1D1A23s</t>
  </si>
  <si>
    <t>YG344</t>
  </si>
  <si>
    <t>Aurum Plus one piece, drainable, clear, maxi 60x80mm</t>
  </si>
  <si>
    <t>10IV3107557677</t>
  </si>
  <si>
    <t>X1D1A33s</t>
  </si>
  <si>
    <t>YG345</t>
  </si>
  <si>
    <t>Aurum Plus one piece, drainable, sand, mini 50x70mm</t>
  </si>
  <si>
    <t>50x70mm</t>
  </si>
  <si>
    <t>10IV3107532700</t>
  </si>
  <si>
    <t>X1D1A21s</t>
  </si>
  <si>
    <t>YG346</t>
  </si>
  <si>
    <t>Flair Active one piece, drainable, beige, maxi</t>
  </si>
  <si>
    <t>10IV3107557350</t>
  </si>
  <si>
    <t>XPLD513</t>
  </si>
  <si>
    <t>YG347</t>
  </si>
  <si>
    <t>Flair Active one piece, drainable, clear, maxi</t>
  </si>
  <si>
    <t>10IV3107579293</t>
  </si>
  <si>
    <t>XPLD713</t>
  </si>
  <si>
    <t>YG370</t>
  </si>
  <si>
    <t>Flexima Rollup Midi Split Cover 15-60</t>
  </si>
  <si>
    <t xml:space="preserve">Флексима Рол Ъп Миди отворена торбичка с възможност за изрязване, с инспекционен прозорец </t>
  </si>
  <si>
    <t>15-60</t>
  </si>
  <si>
    <t>10IA3107537148</t>
  </si>
  <si>
    <t>42716А</t>
  </si>
  <si>
    <t>YG371</t>
  </si>
  <si>
    <t>Flexima Ileo Roll'Up Cvx Beige 15-45</t>
  </si>
  <si>
    <t>Флексима Рол Ъп илеоторба, Конвекс, бежова</t>
  </si>
  <si>
    <t>15-45</t>
  </si>
  <si>
    <t>42718BG</t>
  </si>
  <si>
    <t>YG122</t>
  </si>
  <si>
    <t>Алтерна еднокомпонентна илео и коло отворена торбичка макси до 80 мм  (Alterna One-piece Ostomy Open bag)</t>
  </si>
  <si>
    <t>Прозрачна еднокомпонентна илео и коло, отворена торбичка</t>
  </si>
  <si>
    <t>макси до 80 мм</t>
  </si>
  <si>
    <t>10IV3107553228</t>
  </si>
  <si>
    <t>YG388</t>
  </si>
  <si>
    <t>Алтерна илео и коло торбичка, еднокомпонентна отворена  миди до 55 мм (Alterna ostomy bag, one-piece, open)</t>
  </si>
  <si>
    <t>Непрозрачна илео и коло торбичка, еднокомпонентна отворена, миди до 55 мм</t>
  </si>
  <si>
    <t>10IV3107589216</t>
  </si>
  <si>
    <t>YG389</t>
  </si>
  <si>
    <t>Алтерна илео и коло торбичка, еднокомпонентна отворена, макси до 70 мм (Alterna ostomy bag, one-piece, open)</t>
  </si>
  <si>
    <t>Непрозрачна  илео и коло торбичка, еднокомпонентна отворена, макси до 70 мм</t>
  </si>
  <si>
    <t>10IV3107556068</t>
  </si>
  <si>
    <t>YG390</t>
  </si>
  <si>
    <t>Алтерна илео и коло торбичка,  еднокомпонентна отворена макси до 80 мм (Alterna ostomy bag, one-piece, open)</t>
  </si>
  <si>
    <t>Прозрачна илео и коло торбичка, еднокомпонентна отворена, макси до 80 мм</t>
  </si>
  <si>
    <t>10IV3107570859</t>
  </si>
  <si>
    <t>YG392</t>
  </si>
  <si>
    <t>Сеншура илео и коло торбичка, еднокомпонентна, отворена  миди до 66 мм (SenSura Ostomy bag, One-piece Open, hide awey outlet)</t>
  </si>
  <si>
    <t>Непрозрачна илео и коло торбичка, еднокомпонентна отворена миди до 66 мм</t>
  </si>
  <si>
    <t>10IV3107562123</t>
  </si>
  <si>
    <t>YG393</t>
  </si>
  <si>
    <t>Сеншура илео и коло торбичка, еднокомпонентна, отворена макси до 76 мм (SenSura ostomy bag, one-piece open, hide- awey outlet)</t>
  </si>
  <si>
    <t>Непрозрачна илео и коло торбичка, еднокомпонентна отворена  макси до 76 мм</t>
  </si>
  <si>
    <t>10IV3107588233</t>
  </si>
  <si>
    <t>YF181</t>
  </si>
  <si>
    <t>Алтерна еднокомпонентна илео и коло отворена торбичка, макси до 70 мм (Alterna Ostomy bag, One-piece, Open)</t>
  </si>
  <si>
    <t>Непрозрачна еднокомпонентна илео и коло, отворена торбичка</t>
  </si>
  <si>
    <t>макси до 70 мм</t>
  </si>
  <si>
    <t>10IV3107512548</t>
  </si>
  <si>
    <t>YG123</t>
  </si>
  <si>
    <t>Сеншура илео и коло торбичка, еднокомпонентна, отворена  миди до 66 мм (SenSura Ostomy bag, One-piece Open)</t>
  </si>
  <si>
    <t>Непрозрачна илео и коло торбичка, еднокомпонентна</t>
  </si>
  <si>
    <t>миди до 66 мм</t>
  </si>
  <si>
    <t>10IV3107587421</t>
  </si>
  <si>
    <t>YG124</t>
  </si>
  <si>
    <t>Сеншура илео и коло торбичка, еднокомпонентна, отворена макси до 76 мм (SenSura Ostomy bag, One-piece Open)</t>
  </si>
  <si>
    <t>макси до 76 мм</t>
  </si>
  <si>
    <t>10IV3107562895</t>
  </si>
  <si>
    <t>YF179</t>
  </si>
  <si>
    <t>Алтерна еднокомпонентна илео и коло отворена торбичка, миди до 55 мм (Alterna Ostomy bag, One-piece, Open)</t>
  </si>
  <si>
    <t>10IV3107556028</t>
  </si>
  <si>
    <t>YF322</t>
  </si>
  <si>
    <t>Алтерна Free с филтър еднокомпонентна, отворена илео и коло торбичка с дискретно прибиращ се отвор до 70 мм (Alterna, New Generation,One-piece, Open Ostomy Bag)</t>
  </si>
  <si>
    <t>Непрозрачна  илео и коло торбичка, еднокомпонентна отворена с дискретно прибиращ се отвор до 70 мм</t>
  </si>
  <si>
    <t>до 70 мм</t>
  </si>
  <si>
    <t>10IV3107576885</t>
  </si>
  <si>
    <t>YG391</t>
  </si>
  <si>
    <t>Алтерна Free  илео и коло торбичка,  еднокомпонентна отворена   до 75 мм (Alterna, ostomy bag, one-piece, open)</t>
  </si>
  <si>
    <t>Непрозрачна илео и коло торбичка, еднокомпонентна отворена, макси до 75 мм</t>
  </si>
  <si>
    <t>10IV3107534967</t>
  </si>
  <si>
    <t>Капаче</t>
  </si>
  <si>
    <t>YF215</t>
  </si>
  <si>
    <t>Stomadress Plus Stomacap</t>
  </si>
  <si>
    <t>затворена миниторбичка, капаче</t>
  </si>
  <si>
    <t>стартов отвор: 19 мм</t>
  </si>
  <si>
    <t>10IA3106635719</t>
  </si>
  <si>
    <t>G5611</t>
  </si>
  <si>
    <t>YG185</t>
  </si>
  <si>
    <t>Stoma cap</t>
  </si>
  <si>
    <t>капаче за стомата</t>
  </si>
  <si>
    <t>11ІV3106691850</t>
  </si>
  <si>
    <t>SC13</t>
  </si>
  <si>
    <t>Еднокомпонентни системи за деца</t>
  </si>
  <si>
    <t>илео и коло, отворена торбичка за деца</t>
  </si>
  <si>
    <t>YG077</t>
  </si>
  <si>
    <t>Nova 1, drainable, Infant</t>
  </si>
  <si>
    <t>Еднокомпонентна коло/илео-стомна торбичка, отворена, за деца, прозрачна</t>
  </si>
  <si>
    <t>40, C;         10-40,C</t>
  </si>
  <si>
    <t>10IV3107539545</t>
  </si>
  <si>
    <t>818-10</t>
  </si>
  <si>
    <t>YF216</t>
  </si>
  <si>
    <t>Stomadress Little Ones Drainable</t>
  </si>
  <si>
    <t>отворена  торбичка, детска</t>
  </si>
  <si>
    <t>стартов отвор: 8 мм, изрязва се до 50 мм</t>
  </si>
  <si>
    <t>10IA3107557452</t>
  </si>
  <si>
    <t>020922</t>
  </si>
  <si>
    <t>YG186</t>
  </si>
  <si>
    <t>Confidence Paediatric Pouches</t>
  </si>
  <si>
    <t>педиатрична торбичка</t>
  </si>
  <si>
    <t>10ІV3106609412</t>
  </si>
  <si>
    <t>CP8</t>
  </si>
  <si>
    <t>YG187</t>
  </si>
  <si>
    <t>прозрачна педиатрична торбичка</t>
  </si>
  <si>
    <t>10ІV3106610736</t>
  </si>
  <si>
    <t>CPT8</t>
  </si>
  <si>
    <t>YG188</t>
  </si>
  <si>
    <t>Aurum Ileostomy (Mini)</t>
  </si>
  <si>
    <t>Илеостомна еднокомпонентна източваща се торбичка за деца</t>
  </si>
  <si>
    <t>10IV3107546523</t>
  </si>
  <si>
    <t>XMHDS513</t>
  </si>
  <si>
    <t>YG189</t>
  </si>
  <si>
    <t>Mini wound manager</t>
  </si>
  <si>
    <t>Еднокомпонентна илеостомна отворена торбичка за деца</t>
  </si>
  <si>
    <t>10IV5874227978</t>
  </si>
  <si>
    <t>XNOP700</t>
  </si>
  <si>
    <t>YG190</t>
  </si>
  <si>
    <t>Flair Active Wound Manager (Medium)</t>
  </si>
  <si>
    <t>10IV5874243675</t>
  </si>
  <si>
    <t>XSOP500</t>
  </si>
  <si>
    <t>YG191</t>
  </si>
  <si>
    <t>Welland Paediatric/Fistula</t>
  </si>
  <si>
    <t>10IV5874296518</t>
  </si>
  <si>
    <t>XPFV700</t>
  </si>
  <si>
    <t>YG396</t>
  </si>
  <si>
    <t>Алтерна илео и коло торбичка, еднокомпонентна отворена детска (Alterna ostomy bag, one-piece, open, paediatric)</t>
  </si>
  <si>
    <t>Прозрачна  илео и коло торбичка, еднокомпонентна отворена  за деца до 35 мм</t>
  </si>
  <si>
    <t>10IV3107519307</t>
  </si>
  <si>
    <t>Двукомпонентни системи за възрастни</t>
  </si>
  <si>
    <t>двукомпонентна система отворена торбичка с филтър</t>
  </si>
  <si>
    <t>YF513</t>
  </si>
  <si>
    <t>Flexima Key Roll'Up drainable pouch 40mm</t>
  </si>
  <si>
    <t xml:space="preserve">Флексима Кий Ролъп двукомпонентна илеоторба с филтър с улеснена оттичаща система и допълнителна сигурност, бежова </t>
  </si>
  <si>
    <t xml:space="preserve">40мм </t>
  </si>
  <si>
    <t>10IA3107687226</t>
  </si>
  <si>
    <t>YF517</t>
  </si>
  <si>
    <t>Flexima Key Roll'Up drainable pouch 50mm</t>
  </si>
  <si>
    <t>50мм</t>
  </si>
  <si>
    <t>YF530</t>
  </si>
  <si>
    <t>Flexima Key Roll'Up drainable pouch 60mm</t>
  </si>
  <si>
    <t xml:space="preserve">Флексима Кий Ролъп двукомпонентна илеоторбас филтър с улеснена оттичаща система и допълнителна сигурност, бежова </t>
  </si>
  <si>
    <t>60мм</t>
  </si>
  <si>
    <t>YF675</t>
  </si>
  <si>
    <t>Flexima 3S Roll'Up drainable pouch 45mm</t>
  </si>
  <si>
    <t>Илео и коло-стомна торба с филтър и допълнителна сигурност,бежова,  двукомп. с-ма, с размер 45мм</t>
  </si>
  <si>
    <t>45мм</t>
  </si>
  <si>
    <t>10IA3107661546</t>
  </si>
  <si>
    <t> 932045</t>
  </si>
  <si>
    <t>YF676</t>
  </si>
  <si>
    <t>Flexima 3S Roll'Up drainable pouch 55mm</t>
  </si>
  <si>
    <t>Илео и коло-стомна торба с филтър и допълнителна сигурност,бежова,  двукомп. с-ма, с размер 55мм</t>
  </si>
  <si>
    <t>55мм</t>
  </si>
  <si>
    <t> 932055</t>
  </si>
  <si>
    <t>YF677</t>
  </si>
  <si>
    <t>Flexima 3S Roll'Up drainable pouch 65mm</t>
  </si>
  <si>
    <t>Илео и коло-стомна торба с филтър и допълнителна сигурност,бежова,  двукомп. с-ма, с размер 65мм</t>
  </si>
  <si>
    <t>65мм</t>
  </si>
  <si>
    <t> 932065</t>
  </si>
  <si>
    <t>YG193</t>
  </si>
  <si>
    <t>Flair 2 Ilieostomy with filter, 45mm, (Maxi), Beige</t>
  </si>
  <si>
    <t>Илеостомна двукомпонентна източваща се торбичка с филтър, 45 мм, бежова</t>
  </si>
  <si>
    <t>45 mm</t>
  </si>
  <si>
    <t>10IV3107679636</t>
  </si>
  <si>
    <t>XA2D545</t>
  </si>
  <si>
    <t>YG194</t>
  </si>
  <si>
    <t>Flair 2 Ilieostomy with filter, 45mm, (Maxi), Clear</t>
  </si>
  <si>
    <t>Илеостомна двукомпонентна източваща се торбичка с филтър, 45 мм, прозрачна</t>
  </si>
  <si>
    <t>10IV3107647631</t>
  </si>
  <si>
    <t>XA2D745</t>
  </si>
  <si>
    <t>YG195</t>
  </si>
  <si>
    <t>Flair 2 Ilieostomy with filter, 55mm, (Maxi), Beige</t>
  </si>
  <si>
    <t>Илеостомна двукомпонентна източваща се торбичка с филтър, 55 мм, бежова</t>
  </si>
  <si>
    <t>55 mm</t>
  </si>
  <si>
    <t>10IV3107612205</t>
  </si>
  <si>
    <t>XA2D555</t>
  </si>
  <si>
    <t>YG196</t>
  </si>
  <si>
    <t>Flair 2 Ilieostomy with filter, 55mm, (Maxi), Clear</t>
  </si>
  <si>
    <t>Илеостомна двукомпонентна източваща се торбичка с филтър, 55 мм, прозрачна</t>
  </si>
  <si>
    <t>10IV3107655627</t>
  </si>
  <si>
    <t>XA2D755</t>
  </si>
  <si>
    <t>YG197</t>
  </si>
  <si>
    <t>Flair 2 Ilieostomy with filter, 70mm, (Maxi Plus), Beige</t>
  </si>
  <si>
    <t>Илеостомна двукомпонентна източваща се торбичка с филтър, 70 мм, бежова</t>
  </si>
  <si>
    <t>70 mm</t>
  </si>
  <si>
    <t>10IV3107642308</t>
  </si>
  <si>
    <t>XA2D170</t>
  </si>
  <si>
    <t>YG198</t>
  </si>
  <si>
    <t>Flair 2 Ilieostomy with filter, 70mm, (Maxi Plus), Clear</t>
  </si>
  <si>
    <t>Илеостомна двукомпонентна източваща се торбичка с филтър, 70 мм, прозрачна</t>
  </si>
  <si>
    <t>10IV3107646908</t>
  </si>
  <si>
    <t>XA2D370</t>
  </si>
  <si>
    <t>YG199</t>
  </si>
  <si>
    <t>Liberty 2 Ileostomy with filter,  45mm, Clear</t>
  </si>
  <si>
    <t>10IV3107681937</t>
  </si>
  <si>
    <t>WFI745</t>
  </si>
  <si>
    <t>YG200</t>
  </si>
  <si>
    <t>Liberty 2 ileostomy with filter,  60mm, Clear</t>
  </si>
  <si>
    <t>Илеостомна двукомпонентна източваща се торбичка с филтър, 60 мм, прозрачна</t>
  </si>
  <si>
    <t>60 mm</t>
  </si>
  <si>
    <t>10IV3107677857</t>
  </si>
  <si>
    <t>WFI760</t>
  </si>
  <si>
    <t>YG201</t>
  </si>
  <si>
    <t>Liberty 2 Ileostomywith filter, 70mm, Clear</t>
  </si>
  <si>
    <t>10IV3107658502</t>
  </si>
  <si>
    <t>WFI770</t>
  </si>
  <si>
    <t>YG202</t>
  </si>
  <si>
    <t>Liberty 2 ileostomy with filter, 45mm, Beige</t>
  </si>
  <si>
    <t>10IV3107642943</t>
  </si>
  <si>
    <t>WFI845</t>
  </si>
  <si>
    <t>YG203</t>
  </si>
  <si>
    <t>Liberty 2 Ileostomywith filter, 60mm, Beige</t>
  </si>
  <si>
    <t>Илеостомна двукомпонентна източваща се торбичка с филтър, 60 мм, бежова</t>
  </si>
  <si>
    <t>10IV3107628237</t>
  </si>
  <si>
    <t>WFI860</t>
  </si>
  <si>
    <t>YG204</t>
  </si>
  <si>
    <t>Liberty 2 ileostomy with filter, 70mm, Beige</t>
  </si>
  <si>
    <t>10IV3107615007</t>
  </si>
  <si>
    <t>WFI870</t>
  </si>
  <si>
    <t>YG205</t>
  </si>
  <si>
    <t>Valore 2 Ileostomy, 45mm, Clear</t>
  </si>
  <si>
    <t>10IV3107611401</t>
  </si>
  <si>
    <t>XT2DW745</t>
  </si>
  <si>
    <t>YG206</t>
  </si>
  <si>
    <t>Valore 2 Ileostomy, 45mm, Beige</t>
  </si>
  <si>
    <t>10IV3107655794</t>
  </si>
  <si>
    <t>XT2DW945</t>
  </si>
  <si>
    <t>YG207</t>
  </si>
  <si>
    <t>Valore 2 Ileostomy, 60mm, Clear</t>
  </si>
  <si>
    <t>10IV3107688035</t>
  </si>
  <si>
    <t>XT2DW760</t>
  </si>
  <si>
    <t>YG208</t>
  </si>
  <si>
    <t>Valore 2 Ileostomy, 60mm, Beige</t>
  </si>
  <si>
    <t>10IV3107616346</t>
  </si>
  <si>
    <t>XT2DW960</t>
  </si>
  <si>
    <t>YG209</t>
  </si>
  <si>
    <t>Valore 2 Ileostomy, 70mm, Clear</t>
  </si>
  <si>
    <t>10IV3107670687</t>
  </si>
  <si>
    <t>XT2DW770</t>
  </si>
  <si>
    <t>YG210</t>
  </si>
  <si>
    <t>Valore 2 Ileostomy,  70mm, Beige</t>
  </si>
  <si>
    <t>10IV3107651538</t>
  </si>
  <si>
    <t>XT2DW970</t>
  </si>
  <si>
    <t>YG211</t>
  </si>
  <si>
    <t>Aurum 2 Ileostomy Pouches, 45mm</t>
  </si>
  <si>
    <t>Илеостомна двукомпонентна източваща се торбичка с филтър, 45 мм</t>
  </si>
  <si>
    <t>10IV3107690883</t>
  </si>
  <si>
    <t>XMH2D145</t>
  </si>
  <si>
    <t>YG212</t>
  </si>
  <si>
    <t>Aurum 2 Ileostomy Pouches, 55mm</t>
  </si>
  <si>
    <t>Илеостомна двукомпонентна източваща се торбичка с филтър, 55 мм</t>
  </si>
  <si>
    <t>10IV3107683468</t>
  </si>
  <si>
    <t>XMH2D155</t>
  </si>
  <si>
    <t>1.3</t>
  </si>
  <si>
    <t>YG397</t>
  </si>
  <si>
    <t>Алтерна Free илео и коло торбичка, двукомпонентна отворена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60 мм, макси (Alterna Ostomy Bag, two-piece, open )</t>
  </si>
  <si>
    <t>Непрозрачна илео и коло торбичка, двукомпонентна, отворена, макси до 60 мм</t>
  </si>
  <si>
    <t>10IV3107603770</t>
  </si>
  <si>
    <t>YG213</t>
  </si>
  <si>
    <t>Aurum 2 Ileostomy Pouches, 70mm</t>
  </si>
  <si>
    <t>Илеостомна двукомпонентна източваща се торбичка с филтър, 70 мм</t>
  </si>
  <si>
    <t>10IV3107639589</t>
  </si>
  <si>
    <t>XMH2D170</t>
  </si>
  <si>
    <t>двукомпонентна отворена торбичка</t>
  </si>
  <si>
    <t>YF791</t>
  </si>
  <si>
    <t>Natura Drainable Pouch</t>
  </si>
  <si>
    <t>отворена  торбичка, бежова;</t>
  </si>
  <si>
    <t xml:space="preserve">размери: 32, 38, 45, 57, 70 мм; </t>
  </si>
  <si>
    <t>10IV3107512718</t>
  </si>
  <si>
    <t>125929;125926;125927;125928; 125925; 125925</t>
  </si>
  <si>
    <t>YG214</t>
  </si>
  <si>
    <t>Harmony Duo Drainable Pouches</t>
  </si>
  <si>
    <t xml:space="preserve">двукомпонетни илео торби стандартни </t>
  </si>
  <si>
    <t>13-70мм</t>
  </si>
  <si>
    <t>10ІV3106604685</t>
  </si>
  <si>
    <t>HDD1370</t>
  </si>
  <si>
    <t>YG215</t>
  </si>
  <si>
    <t xml:space="preserve">двукомпонетни илео торби големи </t>
  </si>
  <si>
    <t>13-32мм</t>
  </si>
  <si>
    <t>10ІV3106604275</t>
  </si>
  <si>
    <t>HDD1332</t>
  </si>
  <si>
    <t>YG216</t>
  </si>
  <si>
    <t>13-50мм</t>
  </si>
  <si>
    <t>10ІV3106673927</t>
  </si>
  <si>
    <t>HDD1350</t>
  </si>
  <si>
    <t>YG217</t>
  </si>
  <si>
    <t>10ІV3106663716</t>
  </si>
  <si>
    <t>HDDL1370</t>
  </si>
  <si>
    <t>YG400</t>
  </si>
  <si>
    <t>Алтерна илео и коло торбичка, двукомпонентна отворена до 60 мм, макси (Alterna Ostomy Bag, two-piece, open)</t>
  </si>
  <si>
    <t>Непрозрачна илео и коло торбичка, двукомпонентна, отворена макси до 60 мм</t>
  </si>
  <si>
    <t xml:space="preserve">10IV3107616152  </t>
  </si>
  <si>
    <t>двукомпонентна затворена торбичка с филтър</t>
  </si>
  <si>
    <t>YF276</t>
  </si>
  <si>
    <t>Flexima Key closed pouches 40mm</t>
  </si>
  <si>
    <t xml:space="preserve">Флексима Кий колостомна торба, с фълтър, бежова,  двукомп. с-ма </t>
  </si>
  <si>
    <t>40мм</t>
  </si>
  <si>
    <t>10IA3106717145</t>
  </si>
  <si>
    <t>62140BG</t>
  </si>
  <si>
    <t>YF277</t>
  </si>
  <si>
    <t>Flexima Key closed pouches 50mm</t>
  </si>
  <si>
    <t>62150BG</t>
  </si>
  <si>
    <t>YF278</t>
  </si>
  <si>
    <t>Flexima Key closed pouches 60mm</t>
  </si>
  <si>
    <t>62160BG</t>
  </si>
  <si>
    <t>YF279</t>
  </si>
  <si>
    <t>Flexima Key closed pouches 80mm</t>
  </si>
  <si>
    <t xml:space="preserve">Флексима Кий колостомна торба,  с фълтър, бежова,  двукомп. с-ма </t>
  </si>
  <si>
    <t>80мм</t>
  </si>
  <si>
    <t>62180BG</t>
  </si>
  <si>
    <t>YF692</t>
  </si>
  <si>
    <t>Flexima 3S closed pouch 55mm</t>
  </si>
  <si>
    <t>Колостомна торба с филтър и допълнителна сигурност,бежова,  двукомп. с-ма, с размер 55мм</t>
  </si>
  <si>
    <t>10IA3106744748</t>
  </si>
  <si>
    <t> 931055BG</t>
  </si>
  <si>
    <t>YG004</t>
  </si>
  <si>
    <t>Natura Plus Closed Window</t>
  </si>
  <si>
    <t>затворена  торбичка с филтър и прозорче</t>
  </si>
  <si>
    <t>пръстен:  38, 45, 57, 70 мм</t>
  </si>
  <si>
    <t>10IV3106786285</t>
  </si>
  <si>
    <t>421798;421678;421680;421682</t>
  </si>
  <si>
    <t>YF794</t>
  </si>
  <si>
    <t>Natura + Closed Pouch</t>
  </si>
  <si>
    <t>затворена  торбичка с филтър, бежова</t>
  </si>
  <si>
    <t>пръстен: 32, 38, 45, 57, 70 мм</t>
  </si>
  <si>
    <t>10IV3106634941</t>
  </si>
  <si>
    <t>416412;416400;416403;416406;416409</t>
  </si>
  <si>
    <t>YG218</t>
  </si>
  <si>
    <t>Valore 2 Colostomy, 45mm</t>
  </si>
  <si>
    <t>Колостомна двукомпонентна затворена торбичка с филтър, 45 мм, бежова</t>
  </si>
  <si>
    <t>10IV3106799315</t>
  </si>
  <si>
    <t>XT2C745</t>
  </si>
  <si>
    <t>YG219</t>
  </si>
  <si>
    <t>Valore 2 Colostomy, 60mm</t>
  </si>
  <si>
    <t>Колостомна двукомпонентна затворена торбичка с филтър, 60 мм, прозрачна</t>
  </si>
  <si>
    <t>10IV3106776501</t>
  </si>
  <si>
    <t>XT2C760</t>
  </si>
  <si>
    <t>YG220</t>
  </si>
  <si>
    <t>Колостомна двукомпонентна затворена торбичка с филтър, 60 мм, бежова</t>
  </si>
  <si>
    <t>10IV3106793873</t>
  </si>
  <si>
    <t>XT2C960</t>
  </si>
  <si>
    <t>YG221</t>
  </si>
  <si>
    <t>Valore 2 Colostomy, 70mm</t>
  </si>
  <si>
    <t>Колостомна двукомпонентна затворена торбичка с филтър, 70 мм, прозрачна</t>
  </si>
  <si>
    <t>10IV3106708680</t>
  </si>
  <si>
    <t>XT2C770</t>
  </si>
  <si>
    <t>YG222</t>
  </si>
  <si>
    <t>Колостомна двукомпонентна затворена торбичка с филтър, 70 мм, бежова</t>
  </si>
  <si>
    <t>10IV3106749190</t>
  </si>
  <si>
    <t>XT2C970</t>
  </si>
  <si>
    <t>YG223</t>
  </si>
  <si>
    <t>Liberty 2 Colostomy, Aperture Size 45mm, Clear</t>
  </si>
  <si>
    <t>Колостомна двукомпонентна затворена торбичка с филтър, 45 мм, прозрачна</t>
  </si>
  <si>
    <t>10IV3106733207</t>
  </si>
  <si>
    <t>WTC745</t>
  </si>
  <si>
    <t>YG224</t>
  </si>
  <si>
    <t>Liberty 2 Colostomy, Aperture Size 60mm, Clear</t>
  </si>
  <si>
    <t>10IV3106722249</t>
  </si>
  <si>
    <t>WTC760</t>
  </si>
  <si>
    <t>YG225</t>
  </si>
  <si>
    <t>Liberty 2 Colostomy, Aperture Size 70mm, Clear</t>
  </si>
  <si>
    <t>10IV3106778664</t>
  </si>
  <si>
    <t>WTC770</t>
  </si>
  <si>
    <t>YG226</t>
  </si>
  <si>
    <t>Liberty 2 Colostomy, Aperture Size 45mm, Beige</t>
  </si>
  <si>
    <t>10IV3106761640</t>
  </si>
  <si>
    <t>WTC845</t>
  </si>
  <si>
    <t>YG227</t>
  </si>
  <si>
    <t>Liberty 2 Colostomy, Aperture Size 60mm, Beige</t>
  </si>
  <si>
    <t>10IV3106762395</t>
  </si>
  <si>
    <t>WTC860</t>
  </si>
  <si>
    <t>YG228</t>
  </si>
  <si>
    <t>Liberty 2 Colostomy, Aperture Size 70mm, Beige</t>
  </si>
  <si>
    <t>10IV3106755989</t>
  </si>
  <si>
    <t>WTC870</t>
  </si>
  <si>
    <t>YG229</t>
  </si>
  <si>
    <t>10IV3106704501</t>
  </si>
  <si>
    <t>XT2C945</t>
  </si>
  <si>
    <t>YG403</t>
  </si>
  <si>
    <t xml:space="preserve">Алтерна  илео и коло торбичка, двукомпонентна  затворена до 60 мм, макси (Alterna ostomy bag, two-piece, closed) </t>
  </si>
  <si>
    <t>Непрозрачна илео и коло торбичка, двукомпонентна, затворена макси до 60 мм</t>
  </si>
  <si>
    <t>10IV3106736557</t>
  </si>
  <si>
    <t>двукомпонентна затворена торбичка</t>
  </si>
  <si>
    <t>YG230</t>
  </si>
  <si>
    <t>Harmony Duo Closed Pouches</t>
  </si>
  <si>
    <t xml:space="preserve">двукомпонентни затворени торби, стандартни </t>
  </si>
  <si>
    <t>10ІV3106681677</t>
  </si>
  <si>
    <t>HDC1332</t>
  </si>
  <si>
    <t>YG231</t>
  </si>
  <si>
    <t>10ІV3106633405</t>
  </si>
  <si>
    <t>HDC1350</t>
  </si>
  <si>
    <t>YG232</t>
  </si>
  <si>
    <t>10ІV3106639564</t>
  </si>
  <si>
    <t>HDC1370</t>
  </si>
  <si>
    <t>коло-илео плочка</t>
  </si>
  <si>
    <t>YF490</t>
  </si>
  <si>
    <t>Flexima Key base plates 40mm</t>
  </si>
  <si>
    <t>Флексима плочка за двукомпонентна система</t>
  </si>
  <si>
    <t>с размер 40мм</t>
  </si>
  <si>
    <t>10IA3106731435</t>
  </si>
  <si>
    <t>62040BG</t>
  </si>
  <si>
    <t>YF494</t>
  </si>
  <si>
    <t>Flexima Key base plates 50mm</t>
  </si>
  <si>
    <t>с размер 50мм</t>
  </si>
  <si>
    <t>62050BG</t>
  </si>
  <si>
    <t>YF500</t>
  </si>
  <si>
    <t>Flexima Key base plates 60mm</t>
  </si>
  <si>
    <t>с размер 60мм</t>
  </si>
  <si>
    <t>62060BG</t>
  </si>
  <si>
    <t>YF502</t>
  </si>
  <si>
    <t>Flexima Key base plates 80mm</t>
  </si>
  <si>
    <t xml:space="preserve"> с размер 80мм</t>
  </si>
  <si>
    <t>62080BG</t>
  </si>
  <si>
    <t>YF712</t>
  </si>
  <si>
    <t>Flexima 3S base plate 45mm</t>
  </si>
  <si>
    <t>Плочка за двукомпонентна система с допълнителна сигурност, ултра тънка, с улеснено закачане на торбичката и 3 позиции за нейното поставяне 45мм</t>
  </si>
  <si>
    <t xml:space="preserve"> с размер 45мм</t>
  </si>
  <si>
    <t>10IA3106792592</t>
  </si>
  <si>
    <t> 936415</t>
  </si>
  <si>
    <t>YF713</t>
  </si>
  <si>
    <t>Flexima 3S base plate 55mm</t>
  </si>
  <si>
    <t>Плочка за двукомпонентна система с допълнителна сигурност, ултра тънка, с улеснено закачане на торбичката и 3 позиции за нейното поставяне 55мм</t>
  </si>
  <si>
    <t xml:space="preserve"> с размер 55мм</t>
  </si>
  <si>
    <t> 936515</t>
  </si>
  <si>
    <t>YF714</t>
  </si>
  <si>
    <t>Flexima 3S base plate 65mm</t>
  </si>
  <si>
    <t>Плочка за двукомпонентна система с допълнителна сигурност, ултра тънка, с улеснено закачане на торбичката и 3 позиции за нейното поставяне 65мм</t>
  </si>
  <si>
    <t xml:space="preserve"> с размер 65мм</t>
  </si>
  <si>
    <t> 936615</t>
  </si>
  <si>
    <t>YF717</t>
  </si>
  <si>
    <t>Flexima Key base plate Convex 60mm</t>
  </si>
  <si>
    <t>Конвексна плочка за двукомпонентна система, размер 60мм</t>
  </si>
  <si>
    <t xml:space="preserve"> с размер 60мм</t>
  </si>
  <si>
    <t>10IA3106710919</t>
  </si>
  <si>
    <t>62063BG</t>
  </si>
  <si>
    <t>YF796</t>
  </si>
  <si>
    <t>Sur-Fit Natura Convex Wafer</t>
  </si>
  <si>
    <t>илео- коло- плочка Конвекс</t>
  </si>
  <si>
    <t>отвор/пръстен: 22/45, 25/45, 28/45, 32/45, 35/45, 38/57 мм</t>
  </si>
  <si>
    <t>10IV3106974759</t>
  </si>
  <si>
    <t>402200;402201;402202;402203;402204;402205;402206;402207;402208;402209;402210;402211</t>
  </si>
  <si>
    <t>YF798</t>
  </si>
  <si>
    <t>Natura Stomahesive Wafer</t>
  </si>
  <si>
    <t>илео- коло- плочка Стомахезив</t>
  </si>
  <si>
    <t>10IV3107613749</t>
  </si>
  <si>
    <t>401980;401981;401982;401983;401984</t>
  </si>
  <si>
    <t>YF799</t>
  </si>
  <si>
    <t>Natura Wafer</t>
  </si>
  <si>
    <t>илео- коло-  плочка Флексибъл с акрилно лепило</t>
  </si>
  <si>
    <t>10IV3107607518</t>
  </si>
  <si>
    <t>125900;125901;125902;125903;125904</t>
  </si>
  <si>
    <t>YF802</t>
  </si>
  <si>
    <t>Combihesive Natura Stomahesive Flexible Wafer</t>
  </si>
  <si>
    <t xml:space="preserve">илео- коло-  плочка Флексибъл </t>
  </si>
  <si>
    <t>10IV3107631177</t>
  </si>
  <si>
    <t>402218;402219;402220;402221;402222</t>
  </si>
  <si>
    <t>YG233</t>
  </si>
  <si>
    <t>Harmony Duo Standard Flanges with Aloe Vera and Flexifit</t>
  </si>
  <si>
    <t>плочка за двукомпонентна система, стандартна</t>
  </si>
  <si>
    <t>10ІV3106636699</t>
  </si>
  <si>
    <t>FHD1332</t>
  </si>
  <si>
    <t>YG234</t>
  </si>
  <si>
    <t xml:space="preserve"> 13-50мм</t>
  </si>
  <si>
    <t>10ІV3106666915</t>
  </si>
  <si>
    <t>FHD1350</t>
  </si>
  <si>
    <t>YG235</t>
  </si>
  <si>
    <t>10ІV3106614450</t>
  </si>
  <si>
    <t>FHD1370</t>
  </si>
  <si>
    <t>YG236</t>
  </si>
  <si>
    <t>Harmony Duo Flexible Wafers with Aloe Vera and Flexifit</t>
  </si>
  <si>
    <t>плочка за двукомпонентна система, еластична</t>
  </si>
  <si>
    <t>10ІV3106621430</t>
  </si>
  <si>
    <t>FHDF1332</t>
  </si>
  <si>
    <t>YG237</t>
  </si>
  <si>
    <t>10ІV3106681556</t>
  </si>
  <si>
    <t>FHDF1350</t>
  </si>
  <si>
    <t>YG238</t>
  </si>
  <si>
    <t>10ІV3106659153</t>
  </si>
  <si>
    <t>FHDF1370</t>
  </si>
  <si>
    <t>YG239</t>
  </si>
  <si>
    <t>Aurum 2 Flat Flange, 13mm - 40mm, 45mm</t>
  </si>
  <si>
    <t>Плоска плочка за колостоми/илеостоми, размер 45 мм</t>
  </si>
  <si>
    <t>10IV4815938381</t>
  </si>
  <si>
    <t>XMH2F413</t>
  </si>
  <si>
    <t>YG240</t>
  </si>
  <si>
    <t>Aurum 2 Flat Flange, 13mm - 50mm, 55mm</t>
  </si>
  <si>
    <t>Плоска плочка за колостоми/илеостоми, размер 55 мм</t>
  </si>
  <si>
    <t>10IV4815936388</t>
  </si>
  <si>
    <t>XMH2F513</t>
  </si>
  <si>
    <t>YG241</t>
  </si>
  <si>
    <t>Aurum 2 Flat Flange, 13mm- 65mm, 70mm</t>
  </si>
  <si>
    <t>Плоска плочка за колостоми/илеостоми, размер 70 мм</t>
  </si>
  <si>
    <t>10IV4815904119</t>
  </si>
  <si>
    <t>XMH2F713</t>
  </si>
  <si>
    <t>YG242</t>
  </si>
  <si>
    <t>Aurum 2 Convex Flange, 13mm - 25mm, 45mm</t>
  </si>
  <si>
    <t>Изпъкнала плочка за колостоми/илеостоми, размер 45 мм</t>
  </si>
  <si>
    <t>10IV4815808248</t>
  </si>
  <si>
    <t>XMH2NF413</t>
  </si>
  <si>
    <t>YG243</t>
  </si>
  <si>
    <t>Aurum 2 Convex Flange, 13mm - 35mm, 55mm</t>
  </si>
  <si>
    <t>Изпъкнала плочка за колостоми/илеостоми, размер 55 мм</t>
  </si>
  <si>
    <t>10IV4815849050</t>
  </si>
  <si>
    <t>XMH2NF513</t>
  </si>
  <si>
    <t>YG244</t>
  </si>
  <si>
    <t>Aurum 2 Convex Flange, 13mm - 48mm, 70mm</t>
  </si>
  <si>
    <t>Изпъкнала плочка за колостоми/илеостоми, размер 70 мм</t>
  </si>
  <si>
    <t>10IV4815805483</t>
  </si>
  <si>
    <t>XMH2NF713</t>
  </si>
  <si>
    <t>YG245</t>
  </si>
  <si>
    <t>Flair 2 Flat Flange 45mm, Aperture Size 13mm</t>
  </si>
  <si>
    <t>10IV4815975538</t>
  </si>
  <si>
    <t>XA2F413</t>
  </si>
  <si>
    <t>YG246</t>
  </si>
  <si>
    <t>Flair 2 Flat Flange 55mm, Aperture Size 13mm</t>
  </si>
  <si>
    <t>10IV4815941824</t>
  </si>
  <si>
    <t>XA2F513</t>
  </si>
  <si>
    <t>YG247</t>
  </si>
  <si>
    <t>Flair 2 Flat Flange 70mm, Aperture Size 13mm</t>
  </si>
  <si>
    <t>10IV4815900823</t>
  </si>
  <si>
    <t>XA2F713</t>
  </si>
  <si>
    <t>YG248</t>
  </si>
  <si>
    <t>Liberty II Flange, 10-13mm, Ring size 45mm</t>
  </si>
  <si>
    <t>10IV4815913446</t>
  </si>
  <si>
    <t>WTF410</t>
  </si>
  <si>
    <t>YG249</t>
  </si>
  <si>
    <t>Liberty II Flange,10-13mm, Ring size 60mm</t>
  </si>
  <si>
    <t>Плоска плочка за колостоми/илеостоми, размер 60 мм</t>
  </si>
  <si>
    <t>10IV4815917849</t>
  </si>
  <si>
    <t>WTF610</t>
  </si>
  <si>
    <t>YG250</t>
  </si>
  <si>
    <t>Liberty II Flange, 10-13 mm, Ring Size 70mm</t>
  </si>
  <si>
    <t>10IV4815951019</t>
  </si>
  <si>
    <t>WTF710</t>
  </si>
  <si>
    <t>YG251</t>
  </si>
  <si>
    <t>Valore Base Plate, Ring size 45mm</t>
  </si>
  <si>
    <t>10IV4815934365</t>
  </si>
  <si>
    <t>XT2F413</t>
  </si>
  <si>
    <t>YG252</t>
  </si>
  <si>
    <t>Valore Base Plate, Ring size 60mm</t>
  </si>
  <si>
    <t>10IV4815990888</t>
  </si>
  <si>
    <t>XT2F613</t>
  </si>
  <si>
    <t>YG253</t>
  </si>
  <si>
    <t>Valore Base Plate, Ring size 70mm</t>
  </si>
  <si>
    <t>10IV4815901618</t>
  </si>
  <si>
    <t>XT2F713</t>
  </si>
  <si>
    <t>YG408</t>
  </si>
  <si>
    <t>Алтерна плочка  до 60 мм (Alterna ostomy Baseplate)</t>
  </si>
  <si>
    <t>Плочка с ушички за колан до 60 мм</t>
  </si>
  <si>
    <t>10IV4815953522</t>
  </si>
  <si>
    <t>YG410</t>
  </si>
  <si>
    <t>Алтерна плочка, конвексна до 60 мм (Alterna ostomy Baseplate, Convex)</t>
  </si>
  <si>
    <t>Плочка за вдлъбната стома до 60 мм</t>
  </si>
  <si>
    <t>10IV4815831819</t>
  </si>
  <si>
    <t>YG412</t>
  </si>
  <si>
    <t>Алтерна плочка до 60 мм (Alterna ostomy Baseplate)</t>
  </si>
  <si>
    <t>Плочка с ушички за колан до 60 мм, силно залепваща</t>
  </si>
  <si>
    <t>10IV4815955904</t>
  </si>
  <si>
    <t>YG413</t>
  </si>
  <si>
    <t>Natura Wafer Flexible Convex</t>
  </si>
  <si>
    <t>илео- коло- плочка Конвекс,  пръстен; отвор/пръстен: 19/45;22/45; 25/45; 28/45; 32/45; 38/57;45/57 мм</t>
  </si>
  <si>
    <t>10IV4815816559</t>
  </si>
  <si>
    <t>125280
125281
125282
125283
125284
125286
125288</t>
  </si>
  <si>
    <t>Комплектен колостомен колектор</t>
  </si>
  <si>
    <t>YF745</t>
  </si>
  <si>
    <t>Комплектен Колостомен Колектор отвор 44мм</t>
  </si>
  <si>
    <t>Калоян-07 ЕООД</t>
  </si>
  <si>
    <t xml:space="preserve"> ринг, пръстен, колан + 70 плика</t>
  </si>
  <si>
    <t>отвор 44мм</t>
  </si>
  <si>
    <t>11IV1645982902</t>
  </si>
  <si>
    <t>YF746</t>
  </si>
  <si>
    <t>Комплектен Колостомен Колектор отвор 51мм</t>
  </si>
  <si>
    <t>ринг, пръстен, колан + 70 плика</t>
  </si>
  <si>
    <t>отвор 51мм</t>
  </si>
  <si>
    <t>YF747</t>
  </si>
  <si>
    <t>Комплектен Колостомен Колектор отвор 64мм</t>
  </si>
  <si>
    <t xml:space="preserve"> отвор 64мм</t>
  </si>
  <si>
    <t>Изделия за цистостома и друг изкуствен отвор на пикочните пътища</t>
  </si>
  <si>
    <t>НЗОК заплаща индивидуалната комбинация от изделия на стойност до 178.95 евро за период от 1 месец, за една стома</t>
  </si>
  <si>
    <t>Еднокомпонентни системи - за възрастни и деца</t>
  </si>
  <si>
    <t>торбички</t>
  </si>
  <si>
    <t>YG078</t>
  </si>
  <si>
    <t>Nova 1, Urostomy, drainable</t>
  </si>
  <si>
    <t>Еднокомпонентна уростомна торбичка, отворена, непрозрачна</t>
  </si>
  <si>
    <t>12-46, O;    12-46, C</t>
  </si>
  <si>
    <t>10IV6458329622</t>
  </si>
  <si>
    <t>891-12; 892-12</t>
  </si>
  <si>
    <t>МКБ Z43.5, Z43.6 - Група ІІ</t>
  </si>
  <si>
    <t>YG333</t>
  </si>
  <si>
    <t>Flexima Uro Silk Convex beige 12-35мм</t>
  </si>
  <si>
    <t xml:space="preserve">Флексима Уро Силк конвексна уростомна торба за възрастни, бежова </t>
  </si>
  <si>
    <t>12-35мм</t>
  </si>
  <si>
    <t>10IA3106892555</t>
  </si>
  <si>
    <t>44917BG; 44919А</t>
  </si>
  <si>
    <t>YF293</t>
  </si>
  <si>
    <t>Flexima Uro pouch</t>
  </si>
  <si>
    <t xml:space="preserve">Флексима Уро-уростомна торба, прозрачна със смесен адхезив за допълнителна сигурност </t>
  </si>
  <si>
    <t>12-55мм</t>
  </si>
  <si>
    <t>10IA3106875864</t>
  </si>
  <si>
    <t>044913BG</t>
  </si>
  <si>
    <t>YF556</t>
  </si>
  <si>
    <t>Flexima Uro Silk Beige cut of 12-55мм</t>
  </si>
  <si>
    <t xml:space="preserve">Флексима Уро Силк уростомна торба за възрастни </t>
  </si>
  <si>
    <t>10IA3106844676</t>
  </si>
  <si>
    <t>044914BG</t>
  </si>
  <si>
    <t>YF239</t>
  </si>
  <si>
    <t>Stomadress Plus Urostomy</t>
  </si>
  <si>
    <t>уростомна торбичка</t>
  </si>
  <si>
    <t>стартов отвор 19 мм; отвор:25, 32, 38, 45 мм</t>
  </si>
  <si>
    <t>10IG3106806891</t>
  </si>
  <si>
    <t>YF240</t>
  </si>
  <si>
    <t>Esteem One-Piece Urostomy Pouch</t>
  </si>
  <si>
    <t>уростомна торбичка; бежова; прозрачна, малка; бежова малка</t>
  </si>
  <si>
    <t>стартов отвор:13 мм, отвор:25, 30, 40 мм;</t>
  </si>
  <si>
    <t>10IG3106832030</t>
  </si>
  <si>
    <t>YF259</t>
  </si>
  <si>
    <t>Stomadress Little Ones Urostomy</t>
  </si>
  <si>
    <t>уростомна торбичка за деца</t>
  </si>
  <si>
    <t xml:space="preserve"> стартов отвор 8 мм, изрязва се до 25 мм</t>
  </si>
  <si>
    <t>10IG3106878054</t>
  </si>
  <si>
    <t>YG254</t>
  </si>
  <si>
    <t>Confidence Natural Urosomy with Aloe Extracts pouche</t>
  </si>
  <si>
    <t>уро торба с алое</t>
  </si>
  <si>
    <t>начален отвор 13мм</t>
  </si>
  <si>
    <t>10ІV3106607046</t>
  </si>
  <si>
    <t>NU13</t>
  </si>
  <si>
    <t>YG255</t>
  </si>
  <si>
    <t>уро торба с алое, предварително изрязана</t>
  </si>
  <si>
    <t>25мм</t>
  </si>
  <si>
    <t>10ІV3106619146</t>
  </si>
  <si>
    <t>NU25</t>
  </si>
  <si>
    <t>YG256</t>
  </si>
  <si>
    <t>28мм</t>
  </si>
  <si>
    <t>10ІV3106613991</t>
  </si>
  <si>
    <t>NU28</t>
  </si>
  <si>
    <t>YG257</t>
  </si>
  <si>
    <t>32мм</t>
  </si>
  <si>
    <t>10ІV3106622820</t>
  </si>
  <si>
    <t>NU32</t>
  </si>
  <si>
    <t>YG258</t>
  </si>
  <si>
    <t>35мм</t>
  </si>
  <si>
    <t>10ІV3106698337</t>
  </si>
  <si>
    <t>NU35</t>
  </si>
  <si>
    <t>YG259</t>
  </si>
  <si>
    <t>Confidence Convex Supersoft Urosomy pouches</t>
  </si>
  <si>
    <t>конвексна уро торба с възможност за изрязване</t>
  </si>
  <si>
    <t>10ІV3106625500</t>
  </si>
  <si>
    <t>CUSS1325</t>
  </si>
  <si>
    <t>YG260</t>
  </si>
  <si>
    <t>10ІV3106667604</t>
  </si>
  <si>
    <t>CUSS1338</t>
  </si>
  <si>
    <t>YG261</t>
  </si>
  <si>
    <t>10ІV3106699333</t>
  </si>
  <si>
    <t>CUSS1352</t>
  </si>
  <si>
    <t>YG262</t>
  </si>
  <si>
    <t>Natural Advanced Urostomy</t>
  </si>
  <si>
    <t>10IV3106634697</t>
  </si>
  <si>
    <t>NUA13</t>
  </si>
  <si>
    <t>YG263</t>
  </si>
  <si>
    <t>Natural Advanced Urostomy 25mm</t>
  </si>
  <si>
    <t>25 мм</t>
  </si>
  <si>
    <t>10ІV3106650623</t>
  </si>
  <si>
    <t>NUA25</t>
  </si>
  <si>
    <t>YG264</t>
  </si>
  <si>
    <t>Natural Advanced Urostomy 28mm</t>
  </si>
  <si>
    <t>28 мм</t>
  </si>
  <si>
    <t>10ІV3106698318</t>
  </si>
  <si>
    <t>NUA28</t>
  </si>
  <si>
    <t>YG265</t>
  </si>
  <si>
    <t>Natural Advanced Urostomy 32mm</t>
  </si>
  <si>
    <t>32 мм</t>
  </si>
  <si>
    <t>10ІV3106644051</t>
  </si>
  <si>
    <t>NUA32</t>
  </si>
  <si>
    <t>YG266</t>
  </si>
  <si>
    <t>Natural Advanced Urostomy 35mm</t>
  </si>
  <si>
    <t>35 мм</t>
  </si>
  <si>
    <t>10ІV3106679065</t>
  </si>
  <si>
    <t>NUA35</t>
  </si>
  <si>
    <t>YG267</t>
  </si>
  <si>
    <t>Natural Advanced Urostomy small</t>
  </si>
  <si>
    <t>малка</t>
  </si>
  <si>
    <t>10ІV3106635948</t>
  </si>
  <si>
    <t>NUAS13</t>
  </si>
  <si>
    <t>YG268</t>
  </si>
  <si>
    <t>Aurum Urostomy (Maxi), 13mm - up to 55mm, Beige</t>
  </si>
  <si>
    <t>Уростомна еднокомпонентна торбичка</t>
  </si>
  <si>
    <t>13 mm - 55 mm</t>
  </si>
  <si>
    <t>10IV3106862779</t>
  </si>
  <si>
    <t>XMHUL513</t>
  </si>
  <si>
    <t>YG269</t>
  </si>
  <si>
    <t>Aurum Urostomy (Maxi), 13mm - up to 55mm, Clear</t>
  </si>
  <si>
    <t>10IV3106856152</t>
  </si>
  <si>
    <t>XMHUL713</t>
  </si>
  <si>
    <t>YG270</t>
  </si>
  <si>
    <t>Flair Active Urostomy,  Aperture Size 13mm, Beige</t>
  </si>
  <si>
    <t>10IV3106875036</t>
  </si>
  <si>
    <t>XPUR513</t>
  </si>
  <si>
    <t>YG271</t>
  </si>
  <si>
    <t>Flair Active Urostomy,  Aperture Size 13mm, Clear</t>
  </si>
  <si>
    <t>10IV3106869888</t>
  </si>
  <si>
    <t>XPUR713</t>
  </si>
  <si>
    <t>YG272</t>
  </si>
  <si>
    <t>Liberty Urostomy Pouch, 13-60mm, clear</t>
  </si>
  <si>
    <t>13 mm - 60 mm</t>
  </si>
  <si>
    <t>10IV3106869271</t>
  </si>
  <si>
    <t>WUR713</t>
  </si>
  <si>
    <t>YG273</t>
  </si>
  <si>
    <t>Liberty Urostomy Pouch, 13-60 mm, beige</t>
  </si>
  <si>
    <t>10IV3106857351</t>
  </si>
  <si>
    <t>WUR913</t>
  </si>
  <si>
    <t>YG274</t>
  </si>
  <si>
    <t>Valore Urostomy pouch, 13mm -70mm, Clear</t>
  </si>
  <si>
    <t>Уростомна еднокомпонентна торбичка, прозрачна</t>
  </si>
  <si>
    <t>13 mm - 70 mm</t>
  </si>
  <si>
    <t>10IV3106898341</t>
  </si>
  <si>
    <t>XTU713</t>
  </si>
  <si>
    <t>YG275</t>
  </si>
  <si>
    <t>Valore Urostomy pouch -  13mm -70mm, Beige</t>
  </si>
  <si>
    <t>Уростомна еднокомпонентна торбичка, бежова</t>
  </si>
  <si>
    <t>10IV3106841937</t>
  </si>
  <si>
    <t>XTU913</t>
  </si>
  <si>
    <t>YG276</t>
  </si>
  <si>
    <t>Flair Active Convex Urostomy Pouch, (Large), Beige</t>
  </si>
  <si>
    <t>Уростомна еднокомпонентна торбичка с изпъкнал фланец, бежова</t>
  </si>
  <si>
    <t>10IV3106802188</t>
  </si>
  <si>
    <t>XPNUL513</t>
  </si>
  <si>
    <t>YG277</t>
  </si>
  <si>
    <t>Flair Active Convex Urostomy Pouch, (Large), Clear</t>
  </si>
  <si>
    <t>Уростомна еднокомпонентна торбичка с изпъкнал фланец, прозрачна</t>
  </si>
  <si>
    <t>10IV3106834348</t>
  </si>
  <si>
    <t>XPNUL713</t>
  </si>
  <si>
    <t>YG334</t>
  </si>
  <si>
    <t>Esteem Plus Soft Convex Urostomy</t>
  </si>
  <si>
    <t xml:space="preserve">уростомна торбичка с конвексна плочка; бежова; стартов отвор 10 мм - изрязване до 28мм /  стартов отвор 15 мм - изрязване до 40мм  /  стартов отвор 20 мм - изрязване до 47мм </t>
  </si>
  <si>
    <t>10IV3106881519</t>
  </si>
  <si>
    <t>422562; 422557; 422551</t>
  </si>
  <si>
    <t>YG348</t>
  </si>
  <si>
    <t>Aurum Plus one piece, urostomy, black, maxi 55mm</t>
  </si>
  <si>
    <t xml:space="preserve"> 55mm</t>
  </si>
  <si>
    <t>10IV6458311730</t>
  </si>
  <si>
    <t>X1U1E13s</t>
  </si>
  <si>
    <t>YG349</t>
  </si>
  <si>
    <t>Aurum Plus one piece, urostomy, sand, maxi 55mm</t>
  </si>
  <si>
    <t>10IV6458338216</t>
  </si>
  <si>
    <t>X1U1E23s</t>
  </si>
  <si>
    <t>YG350</t>
  </si>
  <si>
    <t>Aurum Plus one piece, urostomy, clear, maxi 55mm</t>
  </si>
  <si>
    <t>10IV6458395703</t>
  </si>
  <si>
    <t>X1U1E33s</t>
  </si>
  <si>
    <t>YG125</t>
  </si>
  <si>
    <t>Сеншура уро торбичка, еднокомпонентна (SenSura Urostomy bag, One-piece)</t>
  </si>
  <si>
    <t xml:space="preserve">Прозрачна еднокомпонентна  уро торбичка </t>
  </si>
  <si>
    <t>до 76 мм</t>
  </si>
  <si>
    <t>10IV3106803854</t>
  </si>
  <si>
    <t>YG414</t>
  </si>
  <si>
    <t>Алтерна Уростомна торбичка, еднокомпонентна (Alterna urostomy, one piece bag)</t>
  </si>
  <si>
    <t>Прозрачна уростомна торбичка, еднокомпонентна до 55 мм</t>
  </si>
  <si>
    <t>10IV3106808725</t>
  </si>
  <si>
    <t>YG415</t>
  </si>
  <si>
    <t>Алтерна  Уростомна торбичка, многокамерна (Alterna urostomy bag, one piece bag)</t>
  </si>
  <si>
    <t>Прозрачна уростомна торбичка, еднокoмпонентна многокамерна  до 55 мм</t>
  </si>
  <si>
    <t>10IV3106816990</t>
  </si>
  <si>
    <t>YG416</t>
  </si>
  <si>
    <t>Сеншура Уростомна торбичка, еднокомпонентна (SenSura urostomy bag, one piece)</t>
  </si>
  <si>
    <t>Прозрачна уростомна торбичка, еднокомпонентна  до 76 мм</t>
  </si>
  <si>
    <t>10IV3106834283</t>
  </si>
  <si>
    <t>YF336</t>
  </si>
  <si>
    <t>Алтерна еднокомпонентна уро торбичка, многокамерна (Alterna Uro One-piece urostomy bag)</t>
  </si>
  <si>
    <t xml:space="preserve">Прозрачна еднокмпонентна многокамерна уро торбичка </t>
  </si>
  <si>
    <t>10IV3106878771</t>
  </si>
  <si>
    <t>YF242</t>
  </si>
  <si>
    <t>Алтерна еднокомпонентна уро торбичка (Alterna Uro One-piece urostomy bag)</t>
  </si>
  <si>
    <t>Прозрачна, еднокомпонентна уро торбичка</t>
  </si>
  <si>
    <t>10IV3106880040</t>
  </si>
  <si>
    <t>YG417</t>
  </si>
  <si>
    <t>Esteem Plus Urostomy Pouch</t>
  </si>
  <si>
    <t>уростомна торбичка; стартов отвор 13 мм; изрязва се до  45 мм</t>
  </si>
  <si>
    <t>10IV6458383175</t>
  </si>
  <si>
    <t>Двукомпонентни системи - за възрастни и деца</t>
  </si>
  <si>
    <t>YF767</t>
  </si>
  <si>
    <t>Flexima 3S Uro pouch 45mm</t>
  </si>
  <si>
    <t>Уро торба за двукомп. с-ма с допълнителна сигурност и комфорт, 45мм</t>
  </si>
  <si>
    <t xml:space="preserve">45мм </t>
  </si>
  <si>
    <t>10IA3106989817</t>
  </si>
  <si>
    <t xml:space="preserve">934045BG </t>
  </si>
  <si>
    <t>YF768</t>
  </si>
  <si>
    <t>Flexima 3S Uro pouch 55mm</t>
  </si>
  <si>
    <t>Уро торба за двукомп. с-ма с допълнителна сигурност и комфорт, 55мм</t>
  </si>
  <si>
    <t xml:space="preserve">55мм </t>
  </si>
  <si>
    <t xml:space="preserve">934055BG </t>
  </si>
  <si>
    <t>YF769</t>
  </si>
  <si>
    <t>Flexima 3S Uro pouch 65mm</t>
  </si>
  <si>
    <t>Уро торба за двукомп. с-ма с допълнителна сигурност и комфорт, 65мм</t>
  </si>
  <si>
    <t xml:space="preserve">65мм </t>
  </si>
  <si>
    <t xml:space="preserve">934065BG </t>
  </si>
  <si>
    <t>YF803</t>
  </si>
  <si>
    <t>Natura Urostomy Pouch with Fold-Over Tap</t>
  </si>
  <si>
    <t xml:space="preserve">пръстен: 32, 38, 45, 57, 70 мм; </t>
  </si>
  <si>
    <t>10IV3106939184</t>
  </si>
  <si>
    <t>401533;401534;401535;401536</t>
  </si>
  <si>
    <t>YG278</t>
  </si>
  <si>
    <t>Flair 2 Urostomy Pouch, Aperture Size 45mm, Beige</t>
  </si>
  <si>
    <t>Уростомна двукомпонентна торбичка, 45 мм, бежова</t>
  </si>
  <si>
    <t>10IV3106908652</t>
  </si>
  <si>
    <t>XP2U745</t>
  </si>
  <si>
    <t>YG279</t>
  </si>
  <si>
    <t>Flair 2 Urostomy Pouch, Aperture Size 55mm, Beige</t>
  </si>
  <si>
    <t>Уростомна двукомпонентна торбичка, 55 мм, бежова</t>
  </si>
  <si>
    <t>10IV3106972476</t>
  </si>
  <si>
    <t>XP2U755</t>
  </si>
  <si>
    <t>YG280</t>
  </si>
  <si>
    <t>Flair 2 Urostomy Pouch, Aperture Size 45mm, Clear</t>
  </si>
  <si>
    <t>Уростомна двукомпонентна торбичка, 45 мм, прозрачна</t>
  </si>
  <si>
    <t>10IV3106911514</t>
  </si>
  <si>
    <t>XP2U545</t>
  </si>
  <si>
    <t>YG281</t>
  </si>
  <si>
    <t>Flair 2 Urostomy Pouch, Aperture Size 55mm, Clear</t>
  </si>
  <si>
    <t>Уростомна двукомпонентна торбичка, 55 мм, прозрачна</t>
  </si>
  <si>
    <t>10IV3106904093</t>
  </si>
  <si>
    <t>XP2U555</t>
  </si>
  <si>
    <t>YG282</t>
  </si>
  <si>
    <t>Valore Urostomy 2-Piece pouch, 45mm, Clear</t>
  </si>
  <si>
    <t>10IV3106995859</t>
  </si>
  <si>
    <t>XT2U745</t>
  </si>
  <si>
    <t>YG283</t>
  </si>
  <si>
    <t>Valore Urostomy 2-Piece pouch, 45mm, Opaque</t>
  </si>
  <si>
    <t>Уростомна двукомпонентна торбичка, 45 мм, матова</t>
  </si>
  <si>
    <t>10IV3106990611</t>
  </si>
  <si>
    <t>XT2U945</t>
  </si>
  <si>
    <t>YG284</t>
  </si>
  <si>
    <t>Valore Urostomy 2-Piece pouch, 60mm, Clear</t>
  </si>
  <si>
    <t>Уростомна двукомпонентна торбичка, 60 мм, прозрачна</t>
  </si>
  <si>
    <t>10IV3106913615</t>
  </si>
  <si>
    <t>XT2U760</t>
  </si>
  <si>
    <t>YG285</t>
  </si>
  <si>
    <t>Valore Urostomy 2-Piece pouch, 60mm, Opaque</t>
  </si>
  <si>
    <t>Уростомна двукомпонентна торбичка, 60 мм, матова</t>
  </si>
  <si>
    <t>10IV3106937949</t>
  </si>
  <si>
    <t>XT2U960</t>
  </si>
  <si>
    <t>YG286</t>
  </si>
  <si>
    <t>Valore Urostomy 2-Piece pouch, 70mm, Clear</t>
  </si>
  <si>
    <t>Уростомна двукомпонентна торбичка, 70 мм, прозрачна</t>
  </si>
  <si>
    <t>10IV3106921197</t>
  </si>
  <si>
    <t>XT2U770</t>
  </si>
  <si>
    <t>YG287</t>
  </si>
  <si>
    <t>Valore Urostomy 2-Piece pouch, 70mm, Opaque</t>
  </si>
  <si>
    <t>Уростомна двукомпонентна торбичка, 70 мм, матова</t>
  </si>
  <si>
    <t>10IV3106902603</t>
  </si>
  <si>
    <t>XT2U970</t>
  </si>
  <si>
    <t>YG288</t>
  </si>
  <si>
    <t>Aurum 2 Urostomy Pouches, 45mm</t>
  </si>
  <si>
    <t>Уростомна двукомпонентна торбичка, 55 мм</t>
  </si>
  <si>
    <t>10IV3106922785</t>
  </si>
  <si>
    <t>XMH2U145</t>
  </si>
  <si>
    <t>YG289</t>
  </si>
  <si>
    <t>Aurum 2 Urostomy Pouches, 55mm</t>
  </si>
  <si>
    <t xml:space="preserve">Уростомна двукомпонентна торбичка, 55 мм </t>
  </si>
  <si>
    <t>10IV3106918521</t>
  </si>
  <si>
    <t>XMH2U155</t>
  </si>
  <si>
    <t>YG420</t>
  </si>
  <si>
    <t>Алтерна Уростомна торбичка, макси до 50 мм (Alterna Urostomy bag, two piece)</t>
  </si>
  <si>
    <t>Прозрачна уростомна торбичка, двукомпонентна макси до 50 мм</t>
  </si>
  <si>
    <t>10IV3106933841</t>
  </si>
  <si>
    <t>YG421</t>
  </si>
  <si>
    <t>Алтерна Уростомна торбичка,  двукомпонентна до 50 мм (Alterna Urostomy bag, two piece)</t>
  </si>
  <si>
    <t>Прозрачна уростомна торбичка, двукомпонентна многокамерна  до 50 мм</t>
  </si>
  <si>
    <t>10IV3106953534</t>
  </si>
  <si>
    <t>YG422</t>
  </si>
  <si>
    <t>Natura Urostomy Pouch Accuseal Standard Clear</t>
  </si>
  <si>
    <t>уростомна торбичка ; пръстен: 32, 38, 45, 57 мм</t>
  </si>
  <si>
    <t>10IV3106944677</t>
  </si>
  <si>
    <t>401542
401543
401544
401545</t>
  </si>
  <si>
    <t>плочки</t>
  </si>
  <si>
    <t>YF804</t>
  </si>
  <si>
    <t>уростомна плочка Конвекс,</t>
  </si>
  <si>
    <t xml:space="preserve"> пръстен; отвор/пръстен: 22/45; 25/45; 28/45; 32/45; 35/45; 38/57</t>
  </si>
  <si>
    <t>YF807</t>
  </si>
  <si>
    <t xml:space="preserve">уростомна плочка Стомахезив; </t>
  </si>
  <si>
    <t>YF808</t>
  </si>
  <si>
    <t xml:space="preserve">уростомна плочка Флексибъл с акрилно лепило; </t>
  </si>
  <si>
    <t>YF810</t>
  </si>
  <si>
    <t xml:space="preserve">уростомна плочка Флексибъл </t>
  </si>
  <si>
    <t>YG294</t>
  </si>
  <si>
    <t>Valore Base Plate Urostomy, Ring size 45mm</t>
  </si>
  <si>
    <t xml:space="preserve"> Уростомна двукомпонентна плочка, 45 мм</t>
  </si>
  <si>
    <t>10IV4815972814</t>
  </si>
  <si>
    <t>XT2UF413</t>
  </si>
  <si>
    <t>YG295</t>
  </si>
  <si>
    <t>Valore Base Plate Urostomy, Ring size 60mm</t>
  </si>
  <si>
    <t xml:space="preserve"> Уростомна двукомпонентна плочка, 60 мм</t>
  </si>
  <si>
    <t>10IV4815935736</t>
  </si>
  <si>
    <t>XT2UF613</t>
  </si>
  <si>
    <t>YG296</t>
  </si>
  <si>
    <t>Valore Base Plate Urostomy, Ring size 70mm</t>
  </si>
  <si>
    <t xml:space="preserve"> Уростомна двукомпонентна плочка, 70 мм</t>
  </si>
  <si>
    <t>10IV4815904907</t>
  </si>
  <si>
    <t>XT2UF713</t>
  </si>
  <si>
    <t>YG297</t>
  </si>
  <si>
    <t>Flair 2 Flat Urostomy Flange, 13 mm, 45mm</t>
  </si>
  <si>
    <t>10IV4815907560</t>
  </si>
  <si>
    <t>XPU2F413</t>
  </si>
  <si>
    <t>YG298</t>
  </si>
  <si>
    <t>Flair 2 Flat Urostomy Flange, 13 mm, 55mm</t>
  </si>
  <si>
    <t xml:space="preserve"> Уростомна двукомпонентна плочка, 55 мм</t>
  </si>
  <si>
    <t>10IV4815911358</t>
  </si>
  <si>
    <t>XPU2F513</t>
  </si>
  <si>
    <t>YG299</t>
  </si>
  <si>
    <t>Aurum 2 Urostomy Flange 45mm</t>
  </si>
  <si>
    <t>10IV4815931543</t>
  </si>
  <si>
    <t>XMH2UF413</t>
  </si>
  <si>
    <t>YG300</t>
  </si>
  <si>
    <t>Aurum 2 Urostomy Flange 55mm</t>
  </si>
  <si>
    <t>10IV4815959231</t>
  </si>
  <si>
    <t>XMH2UF513</t>
  </si>
  <si>
    <t>YG301</t>
  </si>
  <si>
    <t>Aurum 2 Urostomy Convex Flange, 45mm</t>
  </si>
  <si>
    <t xml:space="preserve"> Уростомна двукомпонентна изпъкнала плочка, 45 мм</t>
  </si>
  <si>
    <t>10IV4815883497</t>
  </si>
  <si>
    <t>XMH2NUF413</t>
  </si>
  <si>
    <t>YG302</t>
  </si>
  <si>
    <t>Aurum 2 Urostomy Convex Flange, 55mm</t>
  </si>
  <si>
    <t xml:space="preserve"> Уростомна двукомпонентна изпъкнала плочка, 55 мм</t>
  </si>
  <si>
    <t>10IV4815861713</t>
  </si>
  <si>
    <t>XMH2NUF513</t>
  </si>
  <si>
    <t>YG428</t>
  </si>
  <si>
    <t>Алтерна  плочка до 50 мм (Alterna ostomy Baseplate)</t>
  </si>
  <si>
    <t>Плочка с ушички за колан до 50 мм, силно залепваща</t>
  </si>
  <si>
    <t>10IV4815968700</t>
  </si>
  <si>
    <t>YG426</t>
  </si>
  <si>
    <t xml:space="preserve">Алтерна плочка  до 50 мм  (Alterna ostomy Baseplate) </t>
  </si>
  <si>
    <t>Плочка с ушички за колан до 50 мм</t>
  </si>
  <si>
    <t>10IV4815983325</t>
  </si>
  <si>
    <t>YG429</t>
  </si>
  <si>
    <t>уростомна плочка Конвекс,  пръстен; отвор/пръстен: 19/45;22/45; 25/45; 28/45; 32/45; 38/57;45/57 мм</t>
  </si>
  <si>
    <t>Катетър</t>
  </si>
  <si>
    <t>външен, урошийт</t>
  </si>
  <si>
    <t>YG351</t>
  </si>
  <si>
    <t>Silicone Male External Catheter, Type I, 25mm</t>
  </si>
  <si>
    <t>WELL LEAD MEDICAL CO., LTD</t>
  </si>
  <si>
    <t>Външен, урошийт от силикон</t>
  </si>
  <si>
    <t>10IG1076532695</t>
  </si>
  <si>
    <t>F03A012510</t>
  </si>
  <si>
    <t>YG352</t>
  </si>
  <si>
    <t>Silicone Male External Catheter, Type I, 29mm</t>
  </si>
  <si>
    <t>29 мм</t>
  </si>
  <si>
    <t>10IG1076532335</t>
  </si>
  <si>
    <t>F03A012910</t>
  </si>
  <si>
    <t>YG353</t>
  </si>
  <si>
    <t>Silicone Male External Catheter, Type I, 32mm</t>
  </si>
  <si>
    <t>10IG1076541871</t>
  </si>
  <si>
    <t>F03A013210</t>
  </si>
  <si>
    <t>YG354</t>
  </si>
  <si>
    <t>Silicone Male External Catheter, Type I, 36mm</t>
  </si>
  <si>
    <t>36 мм</t>
  </si>
  <si>
    <t>10IG1076518424</t>
  </si>
  <si>
    <t>F03A013610</t>
  </si>
  <si>
    <t>YG355</t>
  </si>
  <si>
    <t>Silicone Male External Catheter, Type I, 41mm</t>
  </si>
  <si>
    <t>41 мм</t>
  </si>
  <si>
    <t>10IG1076533170</t>
  </si>
  <si>
    <t>F03A014110</t>
  </si>
  <si>
    <t>YG356</t>
  </si>
  <si>
    <t>Silicone Male External Catheter, Type II, 25mm</t>
  </si>
  <si>
    <t>10IG1076520027</t>
  </si>
  <si>
    <t>F03A022510</t>
  </si>
  <si>
    <t>YG357</t>
  </si>
  <si>
    <t>Silicone Male External Catheter, Type II, 29mm</t>
  </si>
  <si>
    <t>10IG1076522060</t>
  </si>
  <si>
    <t>F03A022910</t>
  </si>
  <si>
    <t>YG358</t>
  </si>
  <si>
    <t>Silicone Male External Catheter, Type II, 32mm</t>
  </si>
  <si>
    <t>10IG1076539904</t>
  </si>
  <si>
    <t>F03A023210</t>
  </si>
  <si>
    <t>YG359</t>
  </si>
  <si>
    <t>Silicone Male External Catheter, Type II, 36mm</t>
  </si>
  <si>
    <t>10IG1076552393</t>
  </si>
  <si>
    <t>F03A023610</t>
  </si>
  <si>
    <t>YG360</t>
  </si>
  <si>
    <t>Silicone Male External Catheter, Type II, 41mm</t>
  </si>
  <si>
    <t>10IG1076545942</t>
  </si>
  <si>
    <t>F03A024110</t>
  </si>
  <si>
    <t>YG361</t>
  </si>
  <si>
    <t>Silicone Male External Catheter, Type III, 25mm</t>
  </si>
  <si>
    <t>10IG1076512275</t>
  </si>
  <si>
    <t>F03A032510</t>
  </si>
  <si>
    <t>YG362</t>
  </si>
  <si>
    <t>Silicone Male External Catheter, Type III, 29mm</t>
  </si>
  <si>
    <t>10IG1076559442</t>
  </si>
  <si>
    <t>F03A032910</t>
  </si>
  <si>
    <t>YG363</t>
  </si>
  <si>
    <t>Silicone Male External Catheter, Type III, 32mm</t>
  </si>
  <si>
    <t>10IG1076521652</t>
  </si>
  <si>
    <t>F03A033210</t>
  </si>
  <si>
    <t>YG364</t>
  </si>
  <si>
    <t>Silicone Male External Catheter, Type III, 36mm</t>
  </si>
  <si>
    <t>10IG1076515613</t>
  </si>
  <si>
    <t>F03A033610</t>
  </si>
  <si>
    <t>YG365</t>
  </si>
  <si>
    <t>Silicone Male External Catheter, Type III, 41mm</t>
  </si>
  <si>
    <t>10IG1076504294</t>
  </si>
  <si>
    <t>F03A034110</t>
  </si>
  <si>
    <t>YG433</t>
  </si>
  <si>
    <t>URIMED® VISION STANDARD 25 MM</t>
  </si>
  <si>
    <t xml:space="preserve">Well Lead Medical Co. LTD </t>
  </si>
  <si>
    <t>Външен катетър Стандарт, 100% силикон, урошийт, хипоалергенен, дишащ, размер 25мм</t>
  </si>
  <si>
    <t xml:space="preserve">10IV3492984889 </t>
  </si>
  <si>
    <t>YG434</t>
  </si>
  <si>
    <t>URIMED® VISION STANDARD 29 MM</t>
  </si>
  <si>
    <t>Външен катетър Стандарт, 100% силикон, урошийт, хипоалергенен, дишащ, размер 29мм</t>
  </si>
  <si>
    <t>YG435</t>
  </si>
  <si>
    <t>URIMED® VISION STANDARD 32 MM</t>
  </si>
  <si>
    <t>Външен катетър Стандарт, 100% силикон, урошийт, хипоалергенен, дишащ, размер 32 мм</t>
  </si>
  <si>
    <t>YG436</t>
  </si>
  <si>
    <t>URIMED® VISION STANDARD 36 MM</t>
  </si>
  <si>
    <t>Външен катетър Стандарт, 100% силикон, урошийт, хипоалергенен, дишащ, размер 36 мм</t>
  </si>
  <si>
    <t>YG437</t>
  </si>
  <si>
    <t>URIMED® VISION STANDARD 41 MM</t>
  </si>
  <si>
    <t>Външен катетър Стандарт, 100% силикон, урошийт, хипоалергенен, дишащ, размер 41 мм</t>
  </si>
  <si>
    <t>YG438</t>
  </si>
  <si>
    <t>URIMED® VISION SPECIFIC 25 MM</t>
  </si>
  <si>
    <t>Външен катетър Специфик, 100% силикон, урошийт, хипоалергенен, дишащ, размер 25мм</t>
  </si>
  <si>
    <t xml:space="preserve">10IV3492920983 </t>
  </si>
  <si>
    <t>YG439</t>
  </si>
  <si>
    <t>URIMED® VISION SPECIFIC 29 MM</t>
  </si>
  <si>
    <t>Външен катетър Специфик, 100% силикон, урошийт, хипоалергенен, дишащ, размер 29мм</t>
  </si>
  <si>
    <t>YG440</t>
  </si>
  <si>
    <t>URIMED® VISION SPECIFIC 32 MM</t>
  </si>
  <si>
    <t>Външен катетър Специфик, 100% силикон, урошийт, хипоалергенен, дишащ, размер 32 мм</t>
  </si>
  <si>
    <t>YG441</t>
  </si>
  <si>
    <t>URIMED® VISION SPECIFIC 36 MM</t>
  </si>
  <si>
    <t>Външен катетър Специфик, 100% силикон, урошийт, хипоалергенен, дишащ, размер 36 мм</t>
  </si>
  <si>
    <t>YG442</t>
  </si>
  <si>
    <t>URIMED® VISION SPECIFIC 41 MM</t>
  </si>
  <si>
    <t>Външен катетър Специфик, 100% силикон, урошийт, хипоалергенен, дишащ, размер 41 мм</t>
  </si>
  <si>
    <t>YG443</t>
  </si>
  <si>
    <t>URIMED® VISION ULTRA 25 MM</t>
  </si>
  <si>
    <t>Външен катетър Ултра, 100% силикон, урошийт, хипоалергенен, дишащ, размер 25мм</t>
  </si>
  <si>
    <t xml:space="preserve">10IV3492906156 </t>
  </si>
  <si>
    <t>YG444</t>
  </si>
  <si>
    <t>URIMED® VISION ULTRA 29 MM</t>
  </si>
  <si>
    <t>Външен катетър Ултра, 100% силикон, урошийт, хипоалергенен, дишащ, размер 29мм</t>
  </si>
  <si>
    <t>YG445</t>
  </si>
  <si>
    <t>URIMED® VISION ULTRA 32 MM</t>
  </si>
  <si>
    <t>Външен катетър Ултра, 100% силикон, урошийт, хипоалергенен, дишащ, размер 32 мм</t>
  </si>
  <si>
    <t>YG446</t>
  </si>
  <si>
    <t>URIMED® VISION ULTRA 36 MM</t>
  </si>
  <si>
    <t>Външен катетър Ултра, 100% силикон, урошийт, хипоалергенен, дишащ, размер 36 мм</t>
  </si>
  <si>
    <t>YF340</t>
  </si>
  <si>
    <t>Латексов външен катетър – урошийт до 35 мм (Conveen latex urisheath)</t>
  </si>
  <si>
    <t>Външен катетър урошийт</t>
  </si>
  <si>
    <t>до 35 мм</t>
  </si>
  <si>
    <t>10IV3492989182</t>
  </si>
  <si>
    <t>YF339</t>
  </si>
  <si>
    <t>Латексов външен катетър – урошийт до 30 мм (Conveen latex urisheath)</t>
  </si>
  <si>
    <t>до 30 мм</t>
  </si>
  <si>
    <t>10IV3492901901</t>
  </si>
  <si>
    <t>YF341</t>
  </si>
  <si>
    <t>Латексов външен катетър – урошийт до 40 мм (Conveen latex urisheath)</t>
  </si>
  <si>
    <t>до 40 мм</t>
  </si>
  <si>
    <t>10IV3492921961</t>
  </si>
  <si>
    <t>YG430</t>
  </si>
  <si>
    <t>Конвийн латексов урошийт до 30 мм (Conveen latex urisheath)</t>
  </si>
  <si>
    <t>Външен катетър урошийт до 30 мм</t>
  </si>
  <si>
    <t>10IV3492943955</t>
  </si>
  <si>
    <t>YG431</t>
  </si>
  <si>
    <t>Конвийн латексов урошийт до 35 мм (Conveen latex urisheath)</t>
  </si>
  <si>
    <t>Външен катетър урошийт до 35 мм</t>
  </si>
  <si>
    <t>10IV3492980339</t>
  </si>
  <si>
    <t>YG432</t>
  </si>
  <si>
    <t>Конвийн латексов урошийт до 40 мм (Conveen latex urisheath)</t>
  </si>
  <si>
    <t>Външен катетър урошийт до 40 мм</t>
  </si>
  <si>
    <t>10IV3492994240</t>
  </si>
  <si>
    <t>YG447</t>
  </si>
  <si>
    <t>URIMED® VISION ULTRA 41 MM</t>
  </si>
  <si>
    <t>Външен катетър Ултра, 100% силикон, урошийт, хипоалергенен, дишащ, размер 41 мм</t>
  </si>
  <si>
    <t>Торба</t>
  </si>
  <si>
    <t>уринаторна за нефростома</t>
  </si>
  <si>
    <t>YF243</t>
  </si>
  <si>
    <t>Уринаторна торба за нефростома и цистостома (Conveen Contour Urine Bag)</t>
  </si>
  <si>
    <t>Уринаторна торба за нефростома и цистостома</t>
  </si>
  <si>
    <t xml:space="preserve"> 600 мл</t>
  </si>
  <si>
    <t>10IV5892407776</t>
  </si>
  <si>
    <t>2.4</t>
  </si>
  <si>
    <t>YG448</t>
  </si>
  <si>
    <t>Уринаторна торба за нефростома и цистостома 600 мл</t>
  </si>
  <si>
    <t>10IV5892423944</t>
  </si>
  <si>
    <t>YG094</t>
  </si>
  <si>
    <t>Nova 1, Night Drainage Pouch, bag, urostomy</t>
  </si>
  <si>
    <t>Многокомпонентна уростомна торбичка, нощна</t>
  </si>
  <si>
    <t>10IV6137318453</t>
  </si>
  <si>
    <t>420-00</t>
  </si>
  <si>
    <t>YG303</t>
  </si>
  <si>
    <t>Confidence Nephro Supersoft  pouches</t>
  </si>
  <si>
    <t>уринаторна нефро торба с памучен слой</t>
  </si>
  <si>
    <t>45см регулируема тръба с кранче</t>
  </si>
  <si>
    <t>10ІV3106656677</t>
  </si>
  <si>
    <t>NNSS45</t>
  </si>
  <si>
    <t>YF920</t>
  </si>
  <si>
    <t>CX-500 Three chamber leg bag 500ml</t>
  </si>
  <si>
    <t>Conod Medical</t>
  </si>
  <si>
    <t>уринаторна торбичка за нефростома и цистостома, трикамерна</t>
  </si>
  <si>
    <t>500 ml</t>
  </si>
  <si>
    <t>10IV1429847806</t>
  </si>
  <si>
    <t>CX-500</t>
  </si>
  <si>
    <t>YF921</t>
  </si>
  <si>
    <t>CX-2000 Urine bag, 2L</t>
  </si>
  <si>
    <t xml:space="preserve">уринаторна торбичка за нефростома и цистостома, </t>
  </si>
  <si>
    <t>2000 ml</t>
  </si>
  <si>
    <t>10IV1429804778</t>
  </si>
  <si>
    <t>CX-2000</t>
  </si>
  <si>
    <t>YG366</t>
  </si>
  <si>
    <t>Urimed Bag Plus 1,5L</t>
  </si>
  <si>
    <t>Conod Medical Co., Limited</t>
  </si>
  <si>
    <t>Уринаторна торба за нефростома, еднокамерна, 1500 мл., дължина на шлауха 90 см., с оразмеряване</t>
  </si>
  <si>
    <t>1,5L</t>
  </si>
  <si>
    <t>10IG5892443773</t>
  </si>
  <si>
    <t>28150A</t>
  </si>
  <si>
    <t>YG367</t>
  </si>
  <si>
    <t>Urimed Bag</t>
  </si>
  <si>
    <t>Уринаторна торба за нефростома, еднокамерна, 2000 мл., дължина на шлауха 100 см., с оразмеряване</t>
  </si>
  <si>
    <t>2 L</t>
  </si>
  <si>
    <t>10IG5892226409</t>
  </si>
  <si>
    <t>28300A</t>
  </si>
  <si>
    <t>YG368</t>
  </si>
  <si>
    <t>Urimed bag Plus 500 ML</t>
  </si>
  <si>
    <t>Уринаторна торба за нефростома, еднокамерна, 500 мл., дължина на шлауха 100 см., с оразмеряване</t>
  </si>
  <si>
    <t>500 ML</t>
  </si>
  <si>
    <t>28501A</t>
  </si>
  <si>
    <t>YG449</t>
  </si>
  <si>
    <t>Urinary Drain Bag</t>
  </si>
  <si>
    <t>NIngbo Greatcare Medical Instruments Co., Ltd.</t>
  </si>
  <si>
    <t>уринаторна торбичка за нефростома 2000 мл, дължина на шлауха 110 см.</t>
  </si>
  <si>
    <t>10IV5892410623</t>
  </si>
  <si>
    <t>YG450</t>
  </si>
  <si>
    <t>Leg Bag 750 ml</t>
  </si>
  <si>
    <t>уринаторна торбичка за нефростома 750 мл, дължина на шлауха 30 см.</t>
  </si>
  <si>
    <t>750 ml</t>
  </si>
  <si>
    <t>10IV5892460501</t>
  </si>
  <si>
    <t>YG451</t>
  </si>
  <si>
    <t>Leg Bag 500 ml</t>
  </si>
  <si>
    <t>уринаторна торбичка за нефростома 500 мл, дължина на шлауха 30 см.</t>
  </si>
  <si>
    <t>10IV5892405534</t>
  </si>
  <si>
    <t>YG452</t>
  </si>
  <si>
    <t xml:space="preserve">URINE DRAINAGE BAG 2000ML, T-TAP VALVE STERILE IN </t>
  </si>
  <si>
    <t>10IV1130173926</t>
  </si>
  <si>
    <t>YG453</t>
  </si>
  <si>
    <t xml:space="preserve">URINE LEG BAG (500ML) </t>
  </si>
  <si>
    <t>10IV1130124561</t>
  </si>
  <si>
    <t>Изделия за поддържане на стоми</t>
  </si>
  <si>
    <t>Стойността на изделията се включва в заплащаната от НЗОК индивидуална комбинация за съответното заболяване</t>
  </si>
  <si>
    <t>Аксесоари</t>
  </si>
  <si>
    <t>лечебна пудра</t>
  </si>
  <si>
    <t>3</t>
  </si>
  <si>
    <t>YF229</t>
  </si>
  <si>
    <t>Stomahesive (Orahesive) Powder</t>
  </si>
  <si>
    <t>пудра, лечебна</t>
  </si>
  <si>
    <t xml:space="preserve"> 26 гр.</t>
  </si>
  <si>
    <t>10IA4620705232</t>
  </si>
  <si>
    <t>МКБ Z43.2, Z43.3, Z43.5, Z43.6 - Група ІІ</t>
  </si>
  <si>
    <t>YF922</t>
  </si>
  <si>
    <t>Stoma Powder 25g</t>
  </si>
  <si>
    <t>Лечебна стома пудра, 25 гр.</t>
  </si>
  <si>
    <t>25 гр.</t>
  </si>
  <si>
    <t>10IV4620725307</t>
  </si>
  <si>
    <t>WPP025</t>
  </si>
  <si>
    <t>YG372</t>
  </si>
  <si>
    <t>Ally Powder</t>
  </si>
  <si>
    <t>Zhende Medical Co., Ltd.</t>
  </si>
  <si>
    <t>Лечебна стома пудра</t>
  </si>
  <si>
    <t>10IV1284795408</t>
  </si>
  <si>
    <t>лечебна паста</t>
  </si>
  <si>
    <t>YF234</t>
  </si>
  <si>
    <t>Стрип паста (Brava strip pasta)</t>
  </si>
  <si>
    <t>Стрип паста</t>
  </si>
  <si>
    <t>10IV4620736145</t>
  </si>
  <si>
    <t>YG454</t>
  </si>
  <si>
    <t>Стрип паста – при зачервяване на кожата. Изравнява неравностите.</t>
  </si>
  <si>
    <t>10IV4620729900</t>
  </si>
  <si>
    <t>YG101</t>
  </si>
  <si>
    <t>Soft paste, 50 g</t>
  </si>
  <si>
    <t>Стома протектор, паста</t>
  </si>
  <si>
    <t>50 гр.</t>
  </si>
  <si>
    <t>10IA3107306692</t>
  </si>
  <si>
    <t>77550-0</t>
  </si>
  <si>
    <t>YF449</t>
  </si>
  <si>
    <t>Stoma paste 60g</t>
  </si>
  <si>
    <t>залепваща паста</t>
  </si>
  <si>
    <t>60гр.</t>
  </si>
  <si>
    <t>10ІV3106682018</t>
  </si>
  <si>
    <t>SP60</t>
  </si>
  <si>
    <t>YF923</t>
  </si>
  <si>
    <t>Stoma Paste 20gr</t>
  </si>
  <si>
    <t>Лечебна стома паста, 20 гр</t>
  </si>
  <si>
    <t>20 гр.</t>
  </si>
  <si>
    <t>10IV4620769751</t>
  </si>
  <si>
    <t>WSP100</t>
  </si>
  <si>
    <t>YG373</t>
  </si>
  <si>
    <t xml:space="preserve">Ally Paste </t>
  </si>
  <si>
    <t>Залепваща паста без алкохол</t>
  </si>
  <si>
    <t>10IV1284783508</t>
  </si>
  <si>
    <t>протективен крем/спрей</t>
  </si>
  <si>
    <t>YG460</t>
  </si>
  <si>
    <t>Microporous band - aid</t>
  </si>
  <si>
    <t>Допълнителен залепващ ринг</t>
  </si>
  <si>
    <t>10IV3486460391</t>
  </si>
  <si>
    <t>YG057</t>
  </si>
  <si>
    <t>10IV3486491264</t>
  </si>
  <si>
    <t>YG054</t>
  </si>
  <si>
    <t>Brava Mouldable Ring</t>
  </si>
  <si>
    <t>Предпазен околостомен пръстен</t>
  </si>
  <si>
    <t>2.0 мм</t>
  </si>
  <si>
    <t>10IV4620755396</t>
  </si>
  <si>
    <t>YG055</t>
  </si>
  <si>
    <t>4.2 мм</t>
  </si>
  <si>
    <t>10IV4620711975</t>
  </si>
  <si>
    <t>YG102</t>
  </si>
  <si>
    <t>Skin lotion</t>
  </si>
  <si>
    <t>Лосион</t>
  </si>
  <si>
    <t>10IA4620538169</t>
  </si>
  <si>
    <t>70005-0001</t>
  </si>
  <si>
    <t>YG103</t>
  </si>
  <si>
    <t>EasiSpray Adhesive Remover</t>
  </si>
  <si>
    <t>Разтворител, спрей</t>
  </si>
  <si>
    <t>10IA1003329187</t>
  </si>
  <si>
    <t>083-01</t>
  </si>
  <si>
    <t>YF228</t>
  </si>
  <si>
    <t>Stomahesive Paste</t>
  </si>
  <si>
    <t xml:space="preserve">паста, запълваща неравности; </t>
  </si>
  <si>
    <t>60 гр.</t>
  </si>
  <si>
    <t>10IV4620751845</t>
  </si>
  <si>
    <t>YF811</t>
  </si>
  <si>
    <t>Silesse Sting Free Skin Barier Spray</t>
  </si>
  <si>
    <t>протектиращ спрей</t>
  </si>
  <si>
    <t>50 мл</t>
  </si>
  <si>
    <t>10IV4620594150</t>
  </si>
  <si>
    <t>YG306</t>
  </si>
  <si>
    <t>Dermacol 20</t>
  </si>
  <si>
    <t>фиксатор за стома-предпазва кожата от секрецията и зачервяването</t>
  </si>
  <si>
    <t>17-20мм</t>
  </si>
  <si>
    <t>10ІV3106632594</t>
  </si>
  <si>
    <t>DC20</t>
  </si>
  <si>
    <t>YG307</t>
  </si>
  <si>
    <t>Dermacol 23</t>
  </si>
  <si>
    <t xml:space="preserve">21-23мм </t>
  </si>
  <si>
    <t>10ІV3106650495</t>
  </si>
  <si>
    <t>DC23</t>
  </si>
  <si>
    <t>YG308</t>
  </si>
  <si>
    <t>Dermacol 26</t>
  </si>
  <si>
    <t xml:space="preserve">24-26мм </t>
  </si>
  <si>
    <t>10ІV3106619604</t>
  </si>
  <si>
    <t>DC26</t>
  </si>
  <si>
    <t>YG309</t>
  </si>
  <si>
    <t>Dermacol 29</t>
  </si>
  <si>
    <t xml:space="preserve">27-29мм </t>
  </si>
  <si>
    <t>10ІV3106657451</t>
  </si>
  <si>
    <t>DC29</t>
  </si>
  <si>
    <t>YG310</t>
  </si>
  <si>
    <t>Dermacol 32</t>
  </si>
  <si>
    <t xml:space="preserve">30-32мм </t>
  </si>
  <si>
    <t>10ІV3106662798</t>
  </si>
  <si>
    <t>DC32</t>
  </si>
  <si>
    <t>YG311</t>
  </si>
  <si>
    <t>Dermacol 35</t>
  </si>
  <si>
    <t xml:space="preserve">33-35мм </t>
  </si>
  <si>
    <t>10ІV3106677555</t>
  </si>
  <si>
    <t>DC35</t>
  </si>
  <si>
    <t>YG312</t>
  </si>
  <si>
    <t>Dermacol 38</t>
  </si>
  <si>
    <t>36-38мм</t>
  </si>
  <si>
    <t>10ІV3106681289</t>
  </si>
  <si>
    <t>DC38</t>
  </si>
  <si>
    <t>YG313</t>
  </si>
  <si>
    <t>Dermacol 41</t>
  </si>
  <si>
    <t xml:space="preserve">39-41мм </t>
  </si>
  <si>
    <t>10ІV3106634847</t>
  </si>
  <si>
    <t>DC41</t>
  </si>
  <si>
    <t>YF507</t>
  </si>
  <si>
    <t>SecuPlast mouldable seal 50mm</t>
  </si>
  <si>
    <t xml:space="preserve">моделиращ пластелин, предпазващ от зачервяване на кожата- тънък </t>
  </si>
  <si>
    <t>10ІV3106650964</t>
  </si>
  <si>
    <t>SMST</t>
  </si>
  <si>
    <t>YF509</t>
  </si>
  <si>
    <t>SecuPlast mouldable seal standard 50mm</t>
  </si>
  <si>
    <t xml:space="preserve">моделиращ пластелин, предпазващ от зачервяване на кожата -стандартен </t>
  </si>
  <si>
    <t>10ІV3106679413</t>
  </si>
  <si>
    <t>SMSS</t>
  </si>
  <si>
    <t>YF511</t>
  </si>
  <si>
    <t>SecuPlast mouldable seal large 100mm</t>
  </si>
  <si>
    <t xml:space="preserve">моделиращ пластелин, предпазващ от зачервяване на кожата голям </t>
  </si>
  <si>
    <t>100мм</t>
  </si>
  <si>
    <t>10ІV3106603995</t>
  </si>
  <si>
    <t>SMSL</t>
  </si>
  <si>
    <t>YF503</t>
  </si>
  <si>
    <t xml:space="preserve">SecuPlast hydro </t>
  </si>
  <si>
    <t>хидроколоидни защитни ленти за допълнително залепване</t>
  </si>
  <si>
    <t>10ІV3106671978</t>
  </si>
  <si>
    <t>SPH1</t>
  </si>
  <si>
    <t>YF505</t>
  </si>
  <si>
    <t>SecuPlast hydro aloe</t>
  </si>
  <si>
    <t>хидроколоидни защитни ленти за допълнително залепване с алое</t>
  </si>
  <si>
    <t>10ІV3106639458</t>
  </si>
  <si>
    <t>SPHA2</t>
  </si>
  <si>
    <t>YG374</t>
  </si>
  <si>
    <t>Ally Adhesive Remover 50 ml</t>
  </si>
  <si>
    <t>Aurena Laboratories AB</t>
  </si>
  <si>
    <t>спрей за атравматично отстраняване на адхезива от стомите</t>
  </si>
  <si>
    <t>50 ml</t>
  </si>
  <si>
    <t>10IIaV6049496848</t>
  </si>
  <si>
    <t>2005-1</t>
  </si>
  <si>
    <t>YG375</t>
  </si>
  <si>
    <t>Ally Ring 48-3</t>
  </si>
  <si>
    <t xml:space="preserve">Моделиращ пръстен, предпазващ от зачервяване на кожата </t>
  </si>
  <si>
    <t>48мм-3мм</t>
  </si>
  <si>
    <t>10IV1284778589</t>
  </si>
  <si>
    <t>YG376</t>
  </si>
  <si>
    <t>Ally Ring 48-4,5</t>
  </si>
  <si>
    <t>48мм-4,5 мм</t>
  </si>
  <si>
    <t>YG377</t>
  </si>
  <si>
    <t>Ally Ring 98-3</t>
  </si>
  <si>
    <t>98мм-3мм</t>
  </si>
  <si>
    <t>YG378</t>
  </si>
  <si>
    <t>Ally Extenders</t>
  </si>
  <si>
    <t>Допълнителна залепваща бариерна лента, за по-добро прикрепване на стома торбичката</t>
  </si>
  <si>
    <t>10IV1284737554</t>
  </si>
  <si>
    <t>YG379</t>
  </si>
  <si>
    <t xml:space="preserve">Askina Barrier Film </t>
  </si>
  <si>
    <t>Avery Dennison Medical Ltd</t>
  </si>
  <si>
    <t xml:space="preserve"> Аскина Бариер филм, защитен спрей за областта около стомата, за коло и илео стомирани пациенти</t>
  </si>
  <si>
    <t xml:space="preserve">28ml </t>
  </si>
  <si>
    <t>10IV4767156183</t>
  </si>
  <si>
    <t>YF233</t>
  </si>
  <si>
    <t>Защитен крем (Comfeel Barier Cream)</t>
  </si>
  <si>
    <t xml:space="preserve">Защитен овлажняващ крем </t>
  </si>
  <si>
    <t>10IV4620633388</t>
  </si>
  <si>
    <t>YF232</t>
  </si>
  <si>
    <t>Стома паста (Coloplast Paste)</t>
  </si>
  <si>
    <t>Стома паста</t>
  </si>
  <si>
    <t>10IV4620717452</t>
  </si>
  <si>
    <t>YG455</t>
  </si>
  <si>
    <t>Стома паста  (Coloplast Paste)</t>
  </si>
  <si>
    <t>Стома паста 60 г –  създава тънък филм, запълва неравностите  и осигурява по-добро залепване на консуматива</t>
  </si>
  <si>
    <t>10IV4620713867</t>
  </si>
  <si>
    <t>YG456</t>
  </si>
  <si>
    <t>Защитен крем  (Comfeel Barier Cream)</t>
  </si>
  <si>
    <t>Защитен  крем 60 г –  овлажняващ</t>
  </si>
  <si>
    <t>10IV4620656712</t>
  </si>
  <si>
    <t>YG461</t>
  </si>
  <si>
    <t>Varimate DUO wedges L</t>
  </si>
  <si>
    <t>конусовидна вложка за подпомагане на залепването - размер L</t>
  </si>
  <si>
    <t>10IV3107371769</t>
  </si>
  <si>
    <t>YG462</t>
  </si>
  <si>
    <t>Varimate DUO wedges S</t>
  </si>
  <si>
    <t>конусовидна вложка за подпомагане на залепването - размер S</t>
  </si>
  <si>
    <t>10IV3107381261</t>
  </si>
  <si>
    <t>YG463</t>
  </si>
  <si>
    <t xml:space="preserve">Varimate RESIST SEAL </t>
  </si>
  <si>
    <t>кръгла подложка за подпомагане на залепването, размер 70/25 мм</t>
  </si>
  <si>
    <t>10IV3107334568</t>
  </si>
  <si>
    <t>YG464</t>
  </si>
  <si>
    <t>Stomahesive Seal 48mm</t>
  </si>
  <si>
    <t>кръгла подложка за подпомагане на залепването, размер 48 мм</t>
  </si>
  <si>
    <t>10IV3107353996</t>
  </si>
  <si>
    <t>YG465</t>
  </si>
  <si>
    <t>Stomahesive Seal Thin 48mm</t>
  </si>
  <si>
    <t>кръгла тънка подложка за подпомагане на залепването, размер 48 мм</t>
  </si>
  <si>
    <t>10IV3107365795</t>
  </si>
  <si>
    <t>YG466</t>
  </si>
  <si>
    <t>Stomahesive Seal 98 mm</t>
  </si>
  <si>
    <t>кръгла подложка за подпомагане на залепването, размер 98 мм</t>
  </si>
  <si>
    <t>10IV3107327525</t>
  </si>
  <si>
    <t>YG467</t>
  </si>
  <si>
    <t>EsentaTM Sting Free Skin Barrier Spray 50ml</t>
  </si>
  <si>
    <t>Протектиращ спрей; 50мл</t>
  </si>
  <si>
    <t>10IV5897816741</t>
  </si>
  <si>
    <t>YG468</t>
  </si>
  <si>
    <t>Esenta Sting Free Adhesive Remover Spray 50ml</t>
  </si>
  <si>
    <t>Спрей за почистване на адхезивни остатъци; 50 мл</t>
  </si>
  <si>
    <t>10IV6049410708</t>
  </si>
  <si>
    <t>YG469</t>
  </si>
  <si>
    <t>Medical Adhesive Remover Spray 50 ml</t>
  </si>
  <si>
    <t>Спрей за отстраняване на лепило</t>
  </si>
  <si>
    <t>10IV6049434527</t>
  </si>
  <si>
    <t>YG470</t>
  </si>
  <si>
    <t>WBF Barrier Spray 50 ml</t>
  </si>
  <si>
    <t>Протективен спрей</t>
  </si>
  <si>
    <t>10IV5897854994</t>
  </si>
  <si>
    <t>YG457</t>
  </si>
  <si>
    <t xml:space="preserve"> Brava Мouldable Ring</t>
  </si>
  <si>
    <t xml:space="preserve">Предпазен  пръстен  2.0 мм </t>
  </si>
  <si>
    <t>10IV4620792179</t>
  </si>
  <si>
    <t>YG458</t>
  </si>
  <si>
    <t>Brava Мouldable Ring</t>
  </si>
  <si>
    <t>Предпазен  пръстен 4.2 мм</t>
  </si>
  <si>
    <t>10IV4620770600</t>
  </si>
  <si>
    <t>YG459</t>
  </si>
  <si>
    <t xml:space="preserve">Brava Еlastic Tape </t>
  </si>
  <si>
    <t>Предпазна лента</t>
  </si>
  <si>
    <t>10IV4620784715</t>
  </si>
  <si>
    <t>YG056</t>
  </si>
  <si>
    <t>Brava Elastic Tape</t>
  </si>
  <si>
    <t>Предпазна околостомна лента</t>
  </si>
  <si>
    <t>10IV4620707899</t>
  </si>
  <si>
    <t>кърпичка - почистваща/протективна</t>
  </si>
  <si>
    <t>YG107</t>
  </si>
  <si>
    <t>Skin lotion tissue</t>
  </si>
  <si>
    <t>Почистващи кърпички</t>
  </si>
  <si>
    <t>10IA4620538819</t>
  </si>
  <si>
    <t>71000-0000</t>
  </si>
  <si>
    <t>YF331</t>
  </si>
  <si>
    <t>Обезмирисяващ филтър (Filtrodor)</t>
  </si>
  <si>
    <t>Обезмирисяващ филтър</t>
  </si>
  <si>
    <t>10IV3106635661</t>
  </si>
  <si>
    <t>YF326</t>
  </si>
  <si>
    <t>Защитен филм - кърпички (Prep Barier Film)</t>
  </si>
  <si>
    <t>Кърпички образуващи защитен филм върху кожата</t>
  </si>
  <si>
    <t>10IV1132137095</t>
  </si>
  <si>
    <t>YF813</t>
  </si>
  <si>
    <t>Silesse Sting Free Skin Barrier Wipes</t>
  </si>
  <si>
    <t>протективни кърпички;</t>
  </si>
  <si>
    <t>10IV4620516802</t>
  </si>
  <si>
    <t>YG319</t>
  </si>
  <si>
    <t>Peri-Prep sensitive protective film</t>
  </si>
  <si>
    <t>кърпичка със защитен филм</t>
  </si>
  <si>
    <t>10ІV3106668237</t>
  </si>
  <si>
    <t>PPS1</t>
  </si>
  <si>
    <t>YG320</t>
  </si>
  <si>
    <t>Wipeaway adhesive remover</t>
  </si>
  <si>
    <t>кърпички за премахване на адхезив</t>
  </si>
  <si>
    <t>10ІV3106637485</t>
  </si>
  <si>
    <t>WA1</t>
  </si>
  <si>
    <t>YF925</t>
  </si>
  <si>
    <t>Wipeaway silicone remover spray</t>
  </si>
  <si>
    <t>силиконов спрей за премахване на адхезив</t>
  </si>
  <si>
    <t>10ІV3106692221</t>
  </si>
  <si>
    <t>WAPX</t>
  </si>
  <si>
    <t>YF926</t>
  </si>
  <si>
    <t>Wipeaway silicone remover wipes</t>
  </si>
  <si>
    <t>силиконови кърички за премахване на адхезив</t>
  </si>
  <si>
    <t>10ІV3106663977</t>
  </si>
  <si>
    <t>WAP2</t>
  </si>
  <si>
    <t>YG323</t>
  </si>
  <si>
    <t>Medical Adhesive Remover Wipes</t>
  </si>
  <si>
    <t>Аксесоари - почистващи кърпички</t>
  </si>
  <si>
    <t>10IV6049410228</t>
  </si>
  <si>
    <t>WAD050</t>
  </si>
  <si>
    <t>YG324</t>
  </si>
  <si>
    <t>Welland Barrier Film (Non-Sterile) Wipes</t>
  </si>
  <si>
    <t>Аксесоари - бариерни кърпички, нестерилни</t>
  </si>
  <si>
    <t>10IV5897867304</t>
  </si>
  <si>
    <t>WBF050</t>
  </si>
  <si>
    <t>YG471</t>
  </si>
  <si>
    <t xml:space="preserve"> Филтър (Filtrodor)</t>
  </si>
  <si>
    <t>Обезмирисяващ филтър – регулира миризмите и газовете</t>
  </si>
  <si>
    <t>10IV3106662496</t>
  </si>
  <si>
    <t>YG472</t>
  </si>
  <si>
    <t>Защитен филм - кърпички  (Prep Barier Film)</t>
  </si>
  <si>
    <t>10IV1132106521</t>
  </si>
  <si>
    <t>YG473</t>
  </si>
  <si>
    <t xml:space="preserve">Sion Wipes Skin Barriew </t>
  </si>
  <si>
    <t>10IV5897888721</t>
  </si>
  <si>
    <t>YG474</t>
  </si>
  <si>
    <t>Sion Wipes Adhesive Remover</t>
  </si>
  <si>
    <t>кърпички за почистване на адхезивни остатьци;</t>
  </si>
  <si>
    <t>10IV6049447189</t>
  </si>
  <si>
    <t>YG475</t>
  </si>
  <si>
    <t>Esenta Sting Free Adhesive Remover wipes</t>
  </si>
  <si>
    <t>10IV6049456258</t>
  </si>
  <si>
    <t>YG476</t>
  </si>
  <si>
    <t>Esenta Sting Free Skin Barrier Wipes</t>
  </si>
  <si>
    <t>10IV5897813654</t>
  </si>
  <si>
    <t>колан за по-сигурно закрепване</t>
  </si>
  <si>
    <t>YF288</t>
  </si>
  <si>
    <t>Ally Belt</t>
  </si>
  <si>
    <t>колан за по-сигурно поддържане на стомата</t>
  </si>
  <si>
    <t>13IV3792465421</t>
  </si>
  <si>
    <t>YG325</t>
  </si>
  <si>
    <t>Колан за уринаторна торба за крак (Leg bag strap)</t>
  </si>
  <si>
    <t>Колан за уринаторна торба за крак</t>
  </si>
  <si>
    <t>10IV3886104699</t>
  </si>
  <si>
    <t>YF227</t>
  </si>
  <si>
    <t>Combihesive 2S Belt</t>
  </si>
  <si>
    <t>коланче;</t>
  </si>
  <si>
    <t>10IA3768560409</t>
  </si>
  <si>
    <t>YF468</t>
  </si>
  <si>
    <t>Stoma belt 100cm</t>
  </si>
  <si>
    <t>колан за стома</t>
  </si>
  <si>
    <t>100 см</t>
  </si>
  <si>
    <t>10ІV3106673589</t>
  </si>
  <si>
    <t>AB01</t>
  </si>
  <si>
    <t>YF929</t>
  </si>
  <si>
    <t>Welland Ostomy Belt, Standart, 120 mm</t>
  </si>
  <si>
    <t>Аксесоари - колан за по-сигурно закрепване, стандартен 120 см</t>
  </si>
  <si>
    <t>120 мм</t>
  </si>
  <si>
    <t>10IV4245223532</t>
  </si>
  <si>
    <t>XBLTS01</t>
  </si>
  <si>
    <t>YF930</t>
  </si>
  <si>
    <t xml:space="preserve">Welland Ostomy Belt, Long, 145cm </t>
  </si>
  <si>
    <t>Аксесоари - колан за по-сигурно закрепване, дълъг, 145 см</t>
  </si>
  <si>
    <t>145 см</t>
  </si>
  <si>
    <t>10IV4245281531</t>
  </si>
  <si>
    <t>XBLTL01</t>
  </si>
  <si>
    <t>YG380</t>
  </si>
  <si>
    <t>URIMED STRAPS</t>
  </si>
  <si>
    <t>фиксиращи ленти за уроторбички</t>
  </si>
  <si>
    <t>09IG3886143447</t>
  </si>
  <si>
    <t>68550R</t>
  </si>
  <si>
    <t>YG477</t>
  </si>
  <si>
    <t>Колан за уринаторна торба за крак Conveen strap (Leg bag strap)</t>
  </si>
  <si>
    <t>10IV3886154058</t>
  </si>
  <si>
    <t>Незалепващи превръзки за пациенти с булозна епидермолиза</t>
  </si>
  <si>
    <t>НЗОК заплаща за набор от превръзки в зависимост от формата и тежеста на протичане на заболяването: 
1. за Q81.0 - локализирана форма - до 67.49 евро/месечно; 
2. за Q81.0 - генерализирана и Q81.2 - локализирана - до 472.43 евро/месечно;
3. за Q81.2 - генерализирана и за Q81.1 до 945.38 евро/месечно</t>
  </si>
  <si>
    <t>Превръзки</t>
  </si>
  <si>
    <t>абсорбиращи</t>
  </si>
  <si>
    <t>ZF159</t>
  </si>
  <si>
    <t>Aquacel Foam Adhesive 10x10</t>
  </si>
  <si>
    <t>Абсорбираща превръзка</t>
  </si>
  <si>
    <t>10x10</t>
  </si>
  <si>
    <t>10IIbV4318694655</t>
  </si>
  <si>
    <t xml:space="preserve">МКБ Q81.0, Q81.1, Q81.2 </t>
  </si>
  <si>
    <t>ZF160</t>
  </si>
  <si>
    <t>Aquacel Foam Adhesive 12,5x12,5</t>
  </si>
  <si>
    <t>12,5x12,5</t>
  </si>
  <si>
    <t>10IIbV4318653114</t>
  </si>
  <si>
    <t>ZF161</t>
  </si>
  <si>
    <t>Aquacel Foam Adhesive 17,5x17,5</t>
  </si>
  <si>
    <t>17,5x17,5</t>
  </si>
  <si>
    <t>10IIbV4318635593</t>
  </si>
  <si>
    <t>ZF162</t>
  </si>
  <si>
    <t>Aquacel Foam Adhesive 21x21</t>
  </si>
  <si>
    <t>21x21</t>
  </si>
  <si>
    <t>10IIbV4318614814</t>
  </si>
  <si>
    <t>ZF163</t>
  </si>
  <si>
    <t>Aquacel Foam Adhesive Heel</t>
  </si>
  <si>
    <t>10IIbV4318620547</t>
  </si>
  <si>
    <t>ZF164</t>
  </si>
  <si>
    <t>Aquacel Foam Adhesive Sacral</t>
  </si>
  <si>
    <t>10IIbV4318659811</t>
  </si>
  <si>
    <t>ZF165</t>
  </si>
  <si>
    <t>Aquacel Foam Adhesive 25x30</t>
  </si>
  <si>
    <t>25x30</t>
  </si>
  <si>
    <t>10IIbV4318662223</t>
  </si>
  <si>
    <t>ZF114</t>
  </si>
  <si>
    <t>Foam Lite 8x8</t>
  </si>
  <si>
    <t xml:space="preserve"> 8x8</t>
  </si>
  <si>
    <t>10IIbV4318622719</t>
  </si>
  <si>
    <t>ZF115</t>
  </si>
  <si>
    <t>Foam Lite 10x10</t>
  </si>
  <si>
    <t>10IIbV4318625492</t>
  </si>
  <si>
    <t>ZF116</t>
  </si>
  <si>
    <t>Foam Lite 15x15</t>
  </si>
  <si>
    <t>15x15</t>
  </si>
  <si>
    <t>10IIbV4318632024</t>
  </si>
  <si>
    <t>ZF117</t>
  </si>
  <si>
    <t>Foam Lite 5.5x12</t>
  </si>
  <si>
    <t xml:space="preserve"> 5.5x12</t>
  </si>
  <si>
    <t>10IIbV4318655147</t>
  </si>
  <si>
    <t>ZF166</t>
  </si>
  <si>
    <t>Aquacel Ag Foam 5x5</t>
  </si>
  <si>
    <t>5x5</t>
  </si>
  <si>
    <t>10IIIV4747455518</t>
  </si>
  <si>
    <t>ZF167</t>
  </si>
  <si>
    <t>Aquacel Ag Foam 10x10</t>
  </si>
  <si>
    <t>10IIIV4747426273</t>
  </si>
  <si>
    <t>ZF168</t>
  </si>
  <si>
    <t>Aquacel Ag Foam 15x15</t>
  </si>
  <si>
    <t>10IIIV4747418126</t>
  </si>
  <si>
    <t>ZF169</t>
  </si>
  <si>
    <t>Aquacel Ag Foam 20x20</t>
  </si>
  <si>
    <t>20x20</t>
  </si>
  <si>
    <t>10IIIV4747476524</t>
  </si>
  <si>
    <t>ZF170</t>
  </si>
  <si>
    <t>Aquacel Ag Foam 15x20</t>
  </si>
  <si>
    <t>15x20</t>
  </si>
  <si>
    <t>10IIIV4747431021</t>
  </si>
  <si>
    <t>ZF171</t>
  </si>
  <si>
    <t>Aquacel Ag Foam Adhesive 8x8</t>
  </si>
  <si>
    <t>10IIIV4747489741</t>
  </si>
  <si>
    <t>ZF173</t>
  </si>
  <si>
    <t>Aquacel Ag Foam Adhesive 10x10</t>
  </si>
  <si>
    <t>10IIIV4747467644</t>
  </si>
  <si>
    <t>ZF172</t>
  </si>
  <si>
    <t>Aquacel Ag Foam Adhesive 12,5x12,5</t>
  </si>
  <si>
    <t>10IIIV4747488719</t>
  </si>
  <si>
    <t>ZF174</t>
  </si>
  <si>
    <t>Aquacel Ag Foam Adhesive 17,5x17,5</t>
  </si>
  <si>
    <t>10IIIV4747467066</t>
  </si>
  <si>
    <t>ZF175</t>
  </si>
  <si>
    <t>Aquacel Ag Foam Adhesive 21x21</t>
  </si>
  <si>
    <t xml:space="preserve"> 21x21</t>
  </si>
  <si>
    <t>10IIIV4747418808</t>
  </si>
  <si>
    <t>ZF176</t>
  </si>
  <si>
    <t>Aquacel Ag Foam Adhesive Heel</t>
  </si>
  <si>
    <t>10IIIV4747458325</t>
  </si>
  <si>
    <t>ZF177</t>
  </si>
  <si>
    <t>Aquacel Ag Foam Adhesive Sacral</t>
  </si>
  <si>
    <t>10IIIV4747425157</t>
  </si>
  <si>
    <t>ZF178</t>
  </si>
  <si>
    <t>Aquacel Ag Foam Adhesive 25x30</t>
  </si>
  <si>
    <t>10IIIV4747477472</t>
  </si>
  <si>
    <t>ZF184</t>
  </si>
  <si>
    <t>Granuflex 10x10</t>
  </si>
  <si>
    <t>10IIIV4318667668</t>
  </si>
  <si>
    <t>ZF185</t>
  </si>
  <si>
    <t>Granuflex 20x20</t>
  </si>
  <si>
    <t>10IIIV4318656929</t>
  </si>
  <si>
    <t>ZF186</t>
  </si>
  <si>
    <t>Granuflex 15x15</t>
  </si>
  <si>
    <t>10IIIV4318602670</t>
  </si>
  <si>
    <t>ZF187</t>
  </si>
  <si>
    <t>Granuflex ET 10x10</t>
  </si>
  <si>
    <t>10IIIV4318671034</t>
  </si>
  <si>
    <t>ZF188</t>
  </si>
  <si>
    <t>Granuflex ET 15x15</t>
  </si>
  <si>
    <t>10IIIV4318669190</t>
  </si>
  <si>
    <t>ZF189</t>
  </si>
  <si>
    <t>Granuflex ET 5x10</t>
  </si>
  <si>
    <t xml:space="preserve"> 5x10</t>
  </si>
  <si>
    <t>10IIIV4318674465</t>
  </si>
  <si>
    <t>ZF033</t>
  </si>
  <si>
    <t>Mepilex 12.5x12.5cm</t>
  </si>
  <si>
    <t>Moelnlycke Health Care AB</t>
  </si>
  <si>
    <t>Прохелт ЕООД</t>
  </si>
  <si>
    <t>12.5x12.5cm</t>
  </si>
  <si>
    <t>10IIbD4685407684</t>
  </si>
  <si>
    <t>ZF118</t>
  </si>
  <si>
    <t>Mepilex Taloon Heel 13x21cm</t>
  </si>
  <si>
    <t>13X21 cm</t>
  </si>
  <si>
    <t>10IIbD4685415942</t>
  </si>
  <si>
    <t>ZF036</t>
  </si>
  <si>
    <t>Mepilex 10x21cm</t>
  </si>
  <si>
    <t>10x21cm</t>
  </si>
  <si>
    <t>10IIbD4685584059</t>
  </si>
  <si>
    <t>ZF037</t>
  </si>
  <si>
    <t>Mepilex 17.5x17.5cm</t>
  </si>
  <si>
    <t>17.5x17.5cm</t>
  </si>
  <si>
    <t>10IIbD4685476468</t>
  </si>
  <si>
    <t>ZF040</t>
  </si>
  <si>
    <t>Mepilex 21x22cm</t>
  </si>
  <si>
    <t>21x22cm</t>
  </si>
  <si>
    <t>10IIbD4685459684</t>
  </si>
  <si>
    <t>ZF042</t>
  </si>
  <si>
    <t>Mepilex EM 7.5x8.5cm</t>
  </si>
  <si>
    <t>7.5x8.5cm</t>
  </si>
  <si>
    <t>10IIbD4685469145</t>
  </si>
  <si>
    <t>ZF044</t>
  </si>
  <si>
    <t>Mepilex EM 12.5x12.5cm</t>
  </si>
  <si>
    <t>10IIbD4685423453</t>
  </si>
  <si>
    <t>ZF046</t>
  </si>
  <si>
    <t>Mepilex EM 17.5x17.5cm</t>
  </si>
  <si>
    <t>10IIbD4685438195</t>
  </si>
  <si>
    <t>ZF052</t>
  </si>
  <si>
    <t>Mepilex Ag 6x8.5cm</t>
  </si>
  <si>
    <t>6x8.5cm</t>
  </si>
  <si>
    <t>10IIID4704265474</t>
  </si>
  <si>
    <t>ZF055</t>
  </si>
  <si>
    <t>Mepilex Ag 12.5x12.5cm</t>
  </si>
  <si>
    <t>10IIID4704206617</t>
  </si>
  <si>
    <t>ZF058</t>
  </si>
  <si>
    <t>Mepilex Ag 10x21cm</t>
  </si>
  <si>
    <t>10IIID4704297713</t>
  </si>
  <si>
    <t>ZF061</t>
  </si>
  <si>
    <t>Mepilex Ag 17.5x17.5cm</t>
  </si>
  <si>
    <t>10IIID4704210371</t>
  </si>
  <si>
    <t>ZF277</t>
  </si>
  <si>
    <t>Cosmopor Silicone 5x7,2 cm</t>
  </si>
  <si>
    <t>Paul Hartmann AG</t>
  </si>
  <si>
    <t>Превръзка самозалепваща с абсорбираща вискозна подложка и силиконов контактен слой</t>
  </si>
  <si>
    <t>10IV3486423165</t>
  </si>
  <si>
    <t>ZF278</t>
  </si>
  <si>
    <t>Cosmopor Silicone 10x8 cm</t>
  </si>
  <si>
    <t>ZF279</t>
  </si>
  <si>
    <t>Cosmopor Silicone 15x8 cm</t>
  </si>
  <si>
    <t>ZF280</t>
  </si>
  <si>
    <t>Cosmopor Silicone 20x10 cm</t>
  </si>
  <si>
    <t>ZF281</t>
  </si>
  <si>
    <t>Mepilex Border Flex 7.5x7.5cm</t>
  </si>
  <si>
    <t xml:space="preserve"> 7.5x7.5cm</t>
  </si>
  <si>
    <t>10IIbD4685419710</t>
  </si>
  <si>
    <t>ZF282</t>
  </si>
  <si>
    <t>Mepilex Border Flex 12.5x12.5cm</t>
  </si>
  <si>
    <t>10IIbD4685456934</t>
  </si>
  <si>
    <t>ZF283</t>
  </si>
  <si>
    <t>Mepilex Border Flex 15x15cm</t>
  </si>
  <si>
    <t xml:space="preserve"> 15x15cm</t>
  </si>
  <si>
    <t>10IIbD4685411659</t>
  </si>
  <si>
    <t>ZF315</t>
  </si>
  <si>
    <t>Askina® Calgitrol® Ag+, 4 x 10 cm</t>
  </si>
  <si>
    <t>Speciality Fibres and Materials Limited, UK</t>
  </si>
  <si>
    <t>10IIIV4704599336</t>
  </si>
  <si>
    <t>SFM6210410</t>
  </si>
  <si>
    <t>ZF316</t>
  </si>
  <si>
    <t>Askina® Calgitrol® Ag+, 10 x 10 cm</t>
  </si>
  <si>
    <t>SFM6211010</t>
  </si>
  <si>
    <t>ZF317</t>
  </si>
  <si>
    <t>Askina® Calgitrol® Ag+, 15 x 15 cm</t>
  </si>
  <si>
    <t>SFM6211510</t>
  </si>
  <si>
    <t>ZF318</t>
  </si>
  <si>
    <t>Askina® Calgitrol® Ag+, 20 x 30 cm</t>
  </si>
  <si>
    <t>SFM6213005</t>
  </si>
  <si>
    <t>ZF319</t>
  </si>
  <si>
    <t>Askina® Calgitrol® Ag+, 2 x 45 cm</t>
  </si>
  <si>
    <t>SFM6214505</t>
  </si>
  <si>
    <t>ZF323</t>
  </si>
  <si>
    <t>Espuma Gentle 10x10</t>
  </si>
  <si>
    <t>Pharmaplast Eгипет</t>
  </si>
  <si>
    <t>10IIbV9999998197</t>
  </si>
  <si>
    <t>ESPG100100</t>
  </si>
  <si>
    <t>ZF324</t>
  </si>
  <si>
    <t>Espuma Gentle10x20</t>
  </si>
  <si>
    <t>ESPG100200</t>
  </si>
  <si>
    <t>ZF325</t>
  </si>
  <si>
    <t>Espuma Gentle 15x15</t>
  </si>
  <si>
    <t>ESPG150150</t>
  </si>
  <si>
    <t>ZF326</t>
  </si>
  <si>
    <t>Espuma Gentle 20x20</t>
  </si>
  <si>
    <t>ESPG200200</t>
  </si>
  <si>
    <t>ZF327</t>
  </si>
  <si>
    <t>Espuma Gentle Lite 10x10</t>
  </si>
  <si>
    <t xml:space="preserve">10IIbV9999905357 </t>
  </si>
  <si>
    <t>ESPGL100100</t>
  </si>
  <si>
    <t>ZF328</t>
  </si>
  <si>
    <t>Espuma Gentle Lite 15x15</t>
  </si>
  <si>
    <t>ESPGL150150</t>
  </si>
  <si>
    <t>ZF329</t>
  </si>
  <si>
    <t>Espuma Gentle Lite17.5x 17.5cm</t>
  </si>
  <si>
    <t>ESPGL175175</t>
  </si>
  <si>
    <t>ZF330</t>
  </si>
  <si>
    <t>Espuma Gentle Lite 20x20</t>
  </si>
  <si>
    <t>ESPGL200200</t>
  </si>
  <si>
    <t>ZF331</t>
  </si>
  <si>
    <t>Espuma Gentle Comfort 10x10</t>
  </si>
  <si>
    <t>10IIbV9999960357</t>
  </si>
  <si>
    <t xml:space="preserve">ESPGC100100 </t>
  </si>
  <si>
    <t>ZF332</t>
  </si>
  <si>
    <t>Espuma Gentle Comfort 15x15</t>
  </si>
  <si>
    <t>ESPGC150150</t>
  </si>
  <si>
    <t>ZF333</t>
  </si>
  <si>
    <t>Espuma Gentle Comfort 20x20</t>
  </si>
  <si>
    <t>ESPGC200200</t>
  </si>
  <si>
    <t>ZF334</t>
  </si>
  <si>
    <t>Espuma Gentle Comfort 13x20 Heel Butterfly</t>
  </si>
  <si>
    <t>ESPG130200</t>
  </si>
  <si>
    <t>ZF335</t>
  </si>
  <si>
    <t>Espuma Gentle Comfort 22x22 Sacral</t>
  </si>
  <si>
    <t>ESPGC220220S</t>
  </si>
  <si>
    <t>ZF336</t>
  </si>
  <si>
    <t>Espuma Gentle Lite Comfort 10x10</t>
  </si>
  <si>
    <t>10IIbV4685467966</t>
  </si>
  <si>
    <t>ESPGCL100100</t>
  </si>
  <si>
    <t>ZF337</t>
  </si>
  <si>
    <t>Espuma Gentle Lite Comfort 15x15</t>
  </si>
  <si>
    <t>ESPGCL150150</t>
  </si>
  <si>
    <t>ZF338</t>
  </si>
  <si>
    <t>Espuma Gentle Lite Comfort 20x20</t>
  </si>
  <si>
    <t>ESPGCL200200</t>
  </si>
  <si>
    <t>трансфериращи</t>
  </si>
  <si>
    <t>ZF146</t>
  </si>
  <si>
    <t>PolyMem 5044 10смХ 10см</t>
  </si>
  <si>
    <t xml:space="preserve">Ferris Mfg. Corp. </t>
  </si>
  <si>
    <t>ИМЕССА КОНСУЛТ ЕООД</t>
  </si>
  <si>
    <t>Трансферираща превръзка</t>
  </si>
  <si>
    <t>10смХ 10см</t>
  </si>
  <si>
    <t>10IIbV3408368742</t>
  </si>
  <si>
    <t>ZF147</t>
  </si>
  <si>
    <t>PolyMem 5077 17смХ 19см</t>
  </si>
  <si>
    <t>17смХ 19см</t>
  </si>
  <si>
    <t>10IIbV3408369403</t>
  </si>
  <si>
    <t>ZF015</t>
  </si>
  <si>
    <t>Mepitel 5x7.5cm</t>
  </si>
  <si>
    <t>Превръзки трасфериращи</t>
  </si>
  <si>
    <t>5x7.5cm</t>
  </si>
  <si>
    <t>10IIbD4685579268</t>
  </si>
  <si>
    <t>ZF018</t>
  </si>
  <si>
    <t>Mepitel 7.5 x10cm</t>
  </si>
  <si>
    <t>7.5 x10cm</t>
  </si>
  <si>
    <t>10IIbD4685524442</t>
  </si>
  <si>
    <t>ZF020</t>
  </si>
  <si>
    <t>Mepitel 10x18cm</t>
  </si>
  <si>
    <t>10x18cm</t>
  </si>
  <si>
    <t>10IIbD4685567052</t>
  </si>
  <si>
    <t>ZF023</t>
  </si>
  <si>
    <t>Mepitel 20x30cm</t>
  </si>
  <si>
    <t>20x30cm</t>
  </si>
  <si>
    <t>10IIbD4685541425</t>
  </si>
  <si>
    <t>ZF024</t>
  </si>
  <si>
    <t>Mepitel One 5x7.5cm</t>
  </si>
  <si>
    <t>10IIbD4685518845</t>
  </si>
  <si>
    <t>ZF026</t>
  </si>
  <si>
    <t>Mepitel One 7.5 x10cm</t>
  </si>
  <si>
    <t>10IIbD4685570013</t>
  </si>
  <si>
    <t>ZF028</t>
  </si>
  <si>
    <t>Mepitel One 10x18cm</t>
  </si>
  <si>
    <t>10IIbD4685551355</t>
  </si>
  <si>
    <t>ZF031</t>
  </si>
  <si>
    <t>Mepitel One 17x25cm</t>
  </si>
  <si>
    <t>17x25cm</t>
  </si>
  <si>
    <t>10IIbD4685583550</t>
  </si>
  <si>
    <t>ZF048</t>
  </si>
  <si>
    <t>Mepilex Transfer 15x20cm</t>
  </si>
  <si>
    <t>15x20cm</t>
  </si>
  <si>
    <t>10IIbD4685524397</t>
  </si>
  <si>
    <t>ZF051</t>
  </si>
  <si>
    <t>Mepilex Transfer 20x50cm</t>
  </si>
  <si>
    <t>20x50cm</t>
  </si>
  <si>
    <t>10IIbD4685528233</t>
  </si>
  <si>
    <t>ZF284</t>
  </si>
  <si>
    <t>Atrauman Silicone 7,5x10 cm</t>
  </si>
  <si>
    <t>Мрежест контактен слой, обвит от силикон</t>
  </si>
  <si>
    <t>10IIbV1132595774</t>
  </si>
  <si>
    <t>ZF285</t>
  </si>
  <si>
    <t>Atrauman Silicone 10x20 cm</t>
  </si>
  <si>
    <t>ZF286</t>
  </si>
  <si>
    <t>Atrauman Silicone 20x30 cm</t>
  </si>
  <si>
    <t>ZF339</t>
  </si>
  <si>
    <t>Espuma Gentle Transfer 10x10</t>
  </si>
  <si>
    <t>10IIbV4685423708</t>
  </si>
  <si>
    <t>ESPGT100100</t>
  </si>
  <si>
    <t>ZF340</t>
  </si>
  <si>
    <t>Espuma Gentle Transfer 15x15</t>
  </si>
  <si>
    <t>ESPGT150150</t>
  </si>
  <si>
    <t>ZF341</t>
  </si>
  <si>
    <t>Espuma Gentle Transfer 17.5x 17.5cm</t>
  </si>
  <si>
    <t>ESPGT175175</t>
  </si>
  <si>
    <t>ZF342</t>
  </si>
  <si>
    <t>Espuma Gentle Transfer 20x20</t>
  </si>
  <si>
    <t>ESPGT200200</t>
  </si>
  <si>
    <t>ZF343</t>
  </si>
  <si>
    <t>Espuma Gentle Transfer 20x50</t>
  </si>
  <si>
    <t>ESPGT200500</t>
  </si>
  <si>
    <t>ZF344</t>
  </si>
  <si>
    <t>Silotull 5x7.5</t>
  </si>
  <si>
    <t>10IIbV4685544426</t>
  </si>
  <si>
    <t>SILO5075</t>
  </si>
  <si>
    <t>ZF345</t>
  </si>
  <si>
    <t>Silotull 7.5x10</t>
  </si>
  <si>
    <t>SILO75100</t>
  </si>
  <si>
    <t>ZF346</t>
  </si>
  <si>
    <t>Silotull 10x10</t>
  </si>
  <si>
    <t>SILO100100</t>
  </si>
  <si>
    <t>ZF347</t>
  </si>
  <si>
    <t>Silotull 10x18</t>
  </si>
  <si>
    <t>SILO100180</t>
  </si>
  <si>
    <t>ZF348</t>
  </si>
  <si>
    <t>Silotull 10x20</t>
  </si>
  <si>
    <t>SILO100200</t>
  </si>
  <si>
    <t>ZF349</t>
  </si>
  <si>
    <t>Silotull 20x20</t>
  </si>
  <si>
    <t>SILO200200</t>
  </si>
  <si>
    <t>Марля</t>
  </si>
  <si>
    <t>Стерилна вазелинова</t>
  </si>
  <si>
    <t>ZF350</t>
  </si>
  <si>
    <t>Pharmatull 5x5</t>
  </si>
  <si>
    <t>Марля стерилна вазелинова</t>
  </si>
  <si>
    <t>10IIaV4685529117</t>
  </si>
  <si>
    <t>TULL5050</t>
  </si>
  <si>
    <t>ZF351</t>
  </si>
  <si>
    <t>Pharmatull 7.5x10</t>
  </si>
  <si>
    <t>TULL75100</t>
  </si>
  <si>
    <t>ZF352</t>
  </si>
  <si>
    <t>Pharmatull 10x10</t>
  </si>
  <si>
    <t>TULL100100</t>
  </si>
  <si>
    <t>ZF353</t>
  </si>
  <si>
    <t>Pharmatull 10x20</t>
  </si>
  <si>
    <t>TULL100200</t>
  </si>
  <si>
    <t>ZF354</t>
  </si>
  <si>
    <t>Pharmatull 10x30</t>
  </si>
  <si>
    <t>TULL100300</t>
  </si>
  <si>
    <t>ZF355</t>
  </si>
  <si>
    <t>Pharmatull 15x40</t>
  </si>
  <si>
    <t>TULL150400</t>
  </si>
  <si>
    <t xml:space="preserve">Лейкопласт </t>
  </si>
  <si>
    <t>със Safetac /или подобен/ слой</t>
  </si>
  <si>
    <t>ZF101</t>
  </si>
  <si>
    <t>Mepitac 2x300cm</t>
  </si>
  <si>
    <t>Лейкопласт със Safetac или подобен слой</t>
  </si>
  <si>
    <t>2x300cm</t>
  </si>
  <si>
    <t>10ID5874962050</t>
  </si>
  <si>
    <t>ZF102</t>
  </si>
  <si>
    <t>Mepitac 4x150cm</t>
  </si>
  <si>
    <t>4x150cm</t>
  </si>
  <si>
    <t xml:space="preserve"> 10ID5874955018 </t>
  </si>
  <si>
    <t>ZF287</t>
  </si>
  <si>
    <t>Omnifix Silicone 10cm x 5m</t>
  </si>
  <si>
    <t>Фиксираща лента със силиконов слой</t>
  </si>
  <si>
    <t>10IV1354693633</t>
  </si>
  <si>
    <t>Бинтове</t>
  </si>
  <si>
    <t>тубуларни</t>
  </si>
  <si>
    <t>ZF103</t>
  </si>
  <si>
    <t>Tubifast red line 8-15cm</t>
  </si>
  <si>
    <t>Тубуларен бинт</t>
  </si>
  <si>
    <t xml:space="preserve"> 8-15cm</t>
  </si>
  <si>
    <t>10ID3537451006</t>
  </si>
  <si>
    <t>ZF104</t>
  </si>
  <si>
    <t>Tubifast green line 10-25cm</t>
  </si>
  <si>
    <t>10-25cm</t>
  </si>
  <si>
    <t>10ID3537475631</t>
  </si>
  <si>
    <t>ZF105</t>
  </si>
  <si>
    <t>Tubifast blue line 20-45cm</t>
  </si>
  <si>
    <t>20-45cm</t>
  </si>
  <si>
    <t>10ID3537493358</t>
  </si>
  <si>
    <t>ZF106</t>
  </si>
  <si>
    <t>Tubifast yellow line 35-65cm</t>
  </si>
  <si>
    <t>35-65cm</t>
  </si>
  <si>
    <t>10ID3537440781</t>
  </si>
  <si>
    <t>ZF107</t>
  </si>
  <si>
    <t>Tubifast purple line 60-130cm</t>
  </si>
  <si>
    <t>60-130cm</t>
  </si>
  <si>
    <t>10ID3537496970</t>
  </si>
  <si>
    <t>ZF288</t>
  </si>
  <si>
    <t>STÜLPA Rolls 2,5cm x 15m</t>
  </si>
  <si>
    <t>Тубуларен бинт двустранно еластичен</t>
  </si>
  <si>
    <t>10IV1189788873</t>
  </si>
  <si>
    <t>ZF289</t>
  </si>
  <si>
    <t>STÜLPA Rolls 6cm x 15m</t>
  </si>
  <si>
    <t>ZF290</t>
  </si>
  <si>
    <t>STÜLPA Rolls 8cm x 15m</t>
  </si>
  <si>
    <t>ZF291</t>
  </si>
  <si>
    <t>STÜLPA Rolls 10cm x 15m</t>
  </si>
  <si>
    <t>Meдицински изделия за киспородотерапия</t>
  </si>
  <si>
    <t xml:space="preserve">НЗОК заплаща до 40.90 евро/месечно съгласно указания, медицински критерии и съгласно сключен договор с производител/ТЕ или техен упълномощен представител </t>
  </si>
  <si>
    <t>Кислороден концентратор 0-5 л./минута; 0-10 л./минута</t>
  </si>
  <si>
    <t>UK004</t>
  </si>
  <si>
    <t>Стационарен кислороден концентратор - DeVilbiss Compact 525</t>
  </si>
  <si>
    <t>DeVilbiss Healthcare</t>
  </si>
  <si>
    <t>ОксиКеър България ЕООД</t>
  </si>
  <si>
    <t>13IIbR1287371121</t>
  </si>
  <si>
    <t>UMDNS 12-873</t>
  </si>
  <si>
    <t xml:space="preserve">МКБ E84.0, I27.0, J44.8, J84.1, J99.0, J99.1 </t>
  </si>
  <si>
    <t>UK005</t>
  </si>
  <si>
    <t>Кислороден концентратор Krober O2</t>
  </si>
  <si>
    <t>Kröber Medizintechnik GmbH</t>
  </si>
  <si>
    <t>Глобъл Ентърпрайз ООД</t>
  </si>
  <si>
    <t>13IIaR1287305930</t>
  </si>
  <si>
    <t>О2</t>
  </si>
  <si>
    <t>UK006</t>
  </si>
  <si>
    <t>Кислороден концентратор Krober O2 vers. 4</t>
  </si>
  <si>
    <t>13IIaR1287347421</t>
  </si>
  <si>
    <t>О2 vers. 4</t>
  </si>
  <si>
    <t>UK007</t>
  </si>
  <si>
    <t>Кислороден концентратор DeVilbiss 525KS</t>
  </si>
  <si>
    <t>DeVilbiss Healthcare Llc</t>
  </si>
  <si>
    <t>13IIaR1287317072</t>
  </si>
  <si>
    <t>525KS</t>
  </si>
  <si>
    <t>Комплект от консумативи, включващ назална канюла/маска, овлажнителна чаша и конектор (при необходимост), дълъг шлаух (при необходимост), свързващ маркуч с накрайник, както и кислородна бутилка с вместимост до 5L се осигуряват безвъзмездно от заявителя за периодa на лечение на ЗОЛ, което се декларира в заявлението.</t>
  </si>
  <si>
    <t>ИЗДЕЛИЯ ЗА СЪСТОЯНИЯ, НАЛАГАЩИ ПРОБА И НАГЛАСЯНЕ НА ПРИСПОСОБЛЕНИЯ ЗА ОТДЕЛЯНЕ НА УРИНА</t>
  </si>
  <si>
    <t>НЗОК заплаща до 36.81 евро /месечно за МКБ - Z46.6 "Проба и нагласяне на приспособление за отделяне на урина" (във връзка с диагнози Q64.1 "Екстрофия на пикочния мехур", Q05._ "Spina bifida" и N31.2 "Неврогенна слабост на пикочния мехур, некласифицирана другаде")</t>
  </si>
  <si>
    <t>Интермитентни катетри</t>
  </si>
  <si>
    <t>ZF203</t>
  </si>
  <si>
    <t>Nelaton catheter,   40 cm, CH 08-18</t>
  </si>
  <si>
    <t>Dahlhausen</t>
  </si>
  <si>
    <t>Интермитентен катетър тип Нелатон , дължина 40 см., размер CH 8-18, PVC материал</t>
  </si>
  <si>
    <t>10IIaV1073430490</t>
  </si>
  <si>
    <t>07.090.08.100
07.090.10.100
07.090.12.100
07.090.14.100
07.090.16.100
07.090.18.100</t>
  </si>
  <si>
    <t xml:space="preserve"> МКБ Z46.6 </t>
  </si>
  <si>
    <t>ZF356</t>
  </si>
  <si>
    <t xml:space="preserve"> SpeediCath Standard CH10</t>
  </si>
  <si>
    <t>Интермитентен катетър за еднокр. употреба  Мъжки CH10</t>
  </si>
  <si>
    <t>10IsV4560342861</t>
  </si>
  <si>
    <t>ZF357</t>
  </si>
  <si>
    <t xml:space="preserve">SpeediCath Standard CH12  </t>
  </si>
  <si>
    <t>Интермитентен катетър за еднокр. употреба  Мъжки CH12</t>
  </si>
  <si>
    <t>10IsV4560306679</t>
  </si>
  <si>
    <t>ZF358</t>
  </si>
  <si>
    <t>SpeediCath Standard CH14</t>
  </si>
  <si>
    <t xml:space="preserve">Интермитентен катетър за еднокр. употреба Спиди кет Мъжки CH14  </t>
  </si>
  <si>
    <t>10IsV4560394482</t>
  </si>
  <si>
    <t>ZF359</t>
  </si>
  <si>
    <t xml:space="preserve">SpeediCath Standard CH16 </t>
  </si>
  <si>
    <t xml:space="preserve">Интермитентен катетър за еднокр. употреба  Мъжки CH16 </t>
  </si>
  <si>
    <t>10IsV4560356439</t>
  </si>
  <si>
    <t>ZF360</t>
  </si>
  <si>
    <t xml:space="preserve">SpeediCath Standard CH10 </t>
  </si>
  <si>
    <t>Интермитентен катетър за еднокр. употреба  Женски CH10</t>
  </si>
  <si>
    <t>10IsV4560360014</t>
  </si>
  <si>
    <t>ZF361</t>
  </si>
  <si>
    <t>SpeediCath Standard CH12</t>
  </si>
  <si>
    <t>Интермитентен катетър за еднокр. употреба  Женски CH12</t>
  </si>
  <si>
    <t>10IsV4560302209</t>
  </si>
  <si>
    <t>ZF362</t>
  </si>
  <si>
    <t xml:space="preserve">SpeediCath Standard CH14 </t>
  </si>
  <si>
    <t>Интермитентен катетър за еднокр. употреба Спиди кет Женски CH14</t>
  </si>
  <si>
    <t>10IsV4560301736</t>
  </si>
  <si>
    <t>ZF363</t>
  </si>
  <si>
    <t xml:space="preserve">SpeediCath Standard CH6  </t>
  </si>
  <si>
    <t>Интермитентен катетър за еднокр. употреба Спиди кет Детски CH6</t>
  </si>
  <si>
    <t>10IsV4560332896</t>
  </si>
  <si>
    <t>ZF364</t>
  </si>
  <si>
    <t xml:space="preserve">SpeediCath Standard CH8 </t>
  </si>
  <si>
    <t>Интермитентен катетър за еднокр. употреба Спиди кет  Детски CH8</t>
  </si>
  <si>
    <t>10IsV4560307135</t>
  </si>
  <si>
    <t>ZF365</t>
  </si>
  <si>
    <t xml:space="preserve">SpeediCath Navi  CH10 </t>
  </si>
  <si>
    <t xml:space="preserve">Интермитентен катетър за еднокр. употреба  Navi  Мъжки CH10 </t>
  </si>
  <si>
    <t>10IsV4560310617</t>
  </si>
  <si>
    <t>ZF366</t>
  </si>
  <si>
    <t>SpeediCath Navi  CH12</t>
  </si>
  <si>
    <t>Интермитентен катетър за еднокр. употреба  Navi  Мъжки CH12</t>
  </si>
  <si>
    <t>10IsV4560313947</t>
  </si>
  <si>
    <t>ZF367</t>
  </si>
  <si>
    <t xml:space="preserve">SpeediCath Navi  CH14  </t>
  </si>
  <si>
    <t>Интермитентен катетър за еднокр. употреба  Navi  Мъжки CH14</t>
  </si>
  <si>
    <t>10IsV4560300012</t>
  </si>
  <si>
    <t>ZF368</t>
  </si>
  <si>
    <t>SpeediCath Navi  CH16</t>
  </si>
  <si>
    <t>Интермитентен катетър за еднокр. употреба  Navi  Мъжки CH16</t>
  </si>
  <si>
    <t>10IsV4560369778</t>
  </si>
  <si>
    <t>ZF264</t>
  </si>
  <si>
    <t>GentleCath Glide Intermittent Catheter, Female</t>
  </si>
  <si>
    <t>Интермитентен Хидрофилен Катетър GentleCath Glide, Женски, стерилен, за еднократна употреба, без съдържание на DEHP и латекс, размери CH 8, 10, 12, 14, 16,   дължина 21 см.</t>
  </si>
  <si>
    <t>10IsG4560356640</t>
  </si>
  <si>
    <t>421570; 421571; 421572; 421573; 421574</t>
  </si>
  <si>
    <t>ZF265</t>
  </si>
  <si>
    <t>GentleCath Glide Intermittent Catheter, Male</t>
  </si>
  <si>
    <t>Интермитентен Хидрофилен Катетър GentleCath Glide, Мъжки, стерилен, за еднократна употреба, без съдържание на DEHP и латекс, размери CH8, 10, 12,14, 16,18,   дължина 40 см.</t>
  </si>
  <si>
    <t>10IG4560352692</t>
  </si>
  <si>
    <t>421564; 421565; 421566; 421567; 421568; 421569</t>
  </si>
  <si>
    <t>ZF266</t>
  </si>
  <si>
    <t>GentleCath Glide Intermittent Catheter, Tiemann</t>
  </si>
  <si>
    <t>Интермитентен Хидрофилен Катетър GentleCath Glide, Тиман връх, стерилен, за еднократна употреба, без съдържание на DEHP и латекс, размери CH 8, 10, 12, 14, 16, 18,   дължина 40 см.</t>
  </si>
  <si>
    <t>10IG4560304040</t>
  </si>
  <si>
    <t>421907; 421908; 421909; 421910; 421911; 421912</t>
  </si>
  <si>
    <t>Медицински изделия за лечение на среднотежки и тежки хронични и усложнени рани</t>
  </si>
  <si>
    <t>със SAP частици и силикон</t>
  </si>
  <si>
    <t>ZF369</t>
  </si>
  <si>
    <t>Convamax Super Absorbent Dressing ADH 7,5 x 7,5 cm</t>
  </si>
  <si>
    <t>ConvaTec Ltd (Huizhou Foryou Medical Devices)</t>
  </si>
  <si>
    <t>Самозалепваща суперабсорбираща превръзка с размер 7,5 см х 7,5 см</t>
  </si>
  <si>
    <t>10IIbV4685476041</t>
  </si>
  <si>
    <t>МКБ E10.5; E11.5; I74.3</t>
  </si>
  <si>
    <t>ZF370</t>
  </si>
  <si>
    <t>Convamax Super Absorbent Dressing ADH 10 x 10 cm</t>
  </si>
  <si>
    <t>Самозалепваща суперабсорбираща превръзка с размер 10 см х 20 см</t>
  </si>
  <si>
    <t>10IIbV4685484780</t>
  </si>
  <si>
    <t>ZF371</t>
  </si>
  <si>
    <t>Convamax Super Absorbent Dressing ADH 10 x 20 cm</t>
  </si>
  <si>
    <t>10IIbV4685454183</t>
  </si>
  <si>
    <t>ZF372</t>
  </si>
  <si>
    <t>Convamax Super Absorbent Dressing ADH 15 x 15 cm</t>
  </si>
  <si>
    <t>Самозалепваща суперабсорбираща превръзка с размер 15 см х 15 см</t>
  </si>
  <si>
    <t>10IIbV4685425632</t>
  </si>
  <si>
    <t>ZF373</t>
  </si>
  <si>
    <t>Convamax Super Absorbent Dressing ADH 15 x 20 cm</t>
  </si>
  <si>
    <t>Самозалепваща суперабсорбираща превръзка с размер 15 см х 20 см</t>
  </si>
  <si>
    <t>10IIbV4685470139</t>
  </si>
  <si>
    <t>ZF374</t>
  </si>
  <si>
    <t>Convamax Super Absorbent Dressing ADH 20 x 20 cm</t>
  </si>
  <si>
    <t>Самозалепваща суперабсорбираща превръзка с размер 20 см х 20 см</t>
  </si>
  <si>
    <t>10IIbV4685411124</t>
  </si>
  <si>
    <t>ZF375</t>
  </si>
  <si>
    <t>Eclypse Adherent 10cm x 10cm</t>
  </si>
  <si>
    <t>Brightwake Limited</t>
  </si>
  <si>
    <t>Превръзка със SAP частици и силикон</t>
  </si>
  <si>
    <t>10IIbV3482204265</t>
  </si>
  <si>
    <t>ZF376</t>
  </si>
  <si>
    <t>Eclypse Adherent 15cm x 15cm</t>
  </si>
  <si>
    <t>ZF377</t>
  </si>
  <si>
    <t>Eclypse Adherent 10cm x 20cm</t>
  </si>
  <si>
    <t>ZF378</t>
  </si>
  <si>
    <t>Eclypse Adherent 20cm x 30cm</t>
  </si>
  <si>
    <t>ZF379</t>
  </si>
  <si>
    <t>Eclypse Adherent Sacral 17cm x 19cm</t>
  </si>
  <si>
    <t>ZF380</t>
  </si>
  <si>
    <t>Eclypse Adherent Sacral 22cm x 23cm</t>
  </si>
  <si>
    <t>ZF381</t>
  </si>
  <si>
    <t>Eclypse Border 15cm x 15cm</t>
  </si>
  <si>
    <t>10IIbV3482270124</t>
  </si>
  <si>
    <t>ZF382</t>
  </si>
  <si>
    <t>Eclypse Border 20cm x 30cm</t>
  </si>
  <si>
    <t>ZF383</t>
  </si>
  <si>
    <t>Eclypse Border Oval 10cm x 20cm</t>
  </si>
  <si>
    <t>ZF384</t>
  </si>
  <si>
    <t>Eclypse Border Oval 15cm x 20cm</t>
  </si>
  <si>
    <t>ZF385</t>
  </si>
  <si>
    <t>Eclypse Border Oval 20cm x 30cm</t>
  </si>
  <si>
    <t>ZF386</t>
  </si>
  <si>
    <t>RespoSorb Silicone 8x8cm</t>
  </si>
  <si>
    <t>Превръзка, съдържаща абсорбираща подложка суперабсорбент полиакрилат частици и контактен силиконов слой</t>
  </si>
  <si>
    <t>10IIbV0249314611</t>
  </si>
  <si>
    <t>ZF387</t>
  </si>
  <si>
    <t xml:space="preserve">RespoSorb Silicone 12,5x12,5cm </t>
  </si>
  <si>
    <t>ZF388</t>
  </si>
  <si>
    <t xml:space="preserve">RespoSorb Silicone 10x20cm </t>
  </si>
  <si>
    <t>ZF389</t>
  </si>
  <si>
    <t xml:space="preserve">RespoSorb Silicone 20x20cm </t>
  </si>
  <si>
    <t>ZF390</t>
  </si>
  <si>
    <t xml:space="preserve">RespoSorb Silicone 20x25cm </t>
  </si>
  <si>
    <t>ZF391</t>
  </si>
  <si>
    <t xml:space="preserve">RespoSorb Silicone Border 10x10cm </t>
  </si>
  <si>
    <t>10IIbV0284229809</t>
  </si>
  <si>
    <t>ZF392</t>
  </si>
  <si>
    <t xml:space="preserve">RespoSorb Silicone Border 12,5x12,5cm </t>
  </si>
  <si>
    <t>ZF393</t>
  </si>
  <si>
    <t xml:space="preserve">RespoSorb Silicone Border 17,5x17,5cm </t>
  </si>
  <si>
    <t>ZF394</t>
  </si>
  <si>
    <t xml:space="preserve">RespoSorb Silicone Border 15x25cm </t>
  </si>
  <si>
    <t>ZF418</t>
  </si>
  <si>
    <t>Resposorb silicone border Sacrum 23x23</t>
  </si>
  <si>
    <t>ZF419</t>
  </si>
  <si>
    <t>Resposorb silicone border Sacrum 18x18</t>
  </si>
  <si>
    <t>ZF420</t>
  </si>
  <si>
    <t>Resposorb silicone border Oval 12x23</t>
  </si>
  <si>
    <t>ZF421</t>
  </si>
  <si>
    <t>Resposorb silicone border Oval 13x15.5</t>
  </si>
  <si>
    <t>ZF422</t>
  </si>
  <si>
    <t>Resposorb silicone border Heel 25x25</t>
  </si>
  <si>
    <t>ZF423</t>
  </si>
  <si>
    <t>Urgotul absorb border 10*10cm</t>
  </si>
  <si>
    <t>Laboratoires URGO SA</t>
  </si>
  <si>
    <t>10IIbV4685492526</t>
  </si>
  <si>
    <t>ZF424</t>
  </si>
  <si>
    <t>Urgotul absorb border 13*13cm</t>
  </si>
  <si>
    <t>ZF425</t>
  </si>
  <si>
    <t>Urgotul absorb border 15*20cm</t>
  </si>
  <si>
    <t>ZF426</t>
  </si>
  <si>
    <t>Urgotul absorb border 8*8cm</t>
  </si>
  <si>
    <t>с р-р на Рингер, SAP частици и силикон</t>
  </si>
  <si>
    <t>ZF395</t>
  </si>
  <si>
    <t>HydroClean advance 4cm</t>
  </si>
  <si>
    <t>Почистваща и абсорбираща превръзка с разтвор на Рингер, суперабсорбент полиакрилат частици и контактен слой от силикон</t>
  </si>
  <si>
    <t>10IIbV9999990832</t>
  </si>
  <si>
    <t>ZF396</t>
  </si>
  <si>
    <t>HydroClean advance 4 x 8cm</t>
  </si>
  <si>
    <t>ZF397</t>
  </si>
  <si>
    <t>HydroClean advance 5,5cm</t>
  </si>
  <si>
    <t>ZF398</t>
  </si>
  <si>
    <t>HydroClean Advance 7.5x7.5cm</t>
  </si>
  <si>
    <t>ZF399</t>
  </si>
  <si>
    <t>HydroClean Advance 10x10cm</t>
  </si>
  <si>
    <t>тюлена с метално сребро и триглицериди</t>
  </si>
  <si>
    <t>ZF400</t>
  </si>
  <si>
    <t>Atrauman Ag 5x5cm</t>
  </si>
  <si>
    <t>Тюлена мазева превръзка, импрегнирана с триглицериди и метално сребро</t>
  </si>
  <si>
    <t>10IIIV1532581694</t>
  </si>
  <si>
    <t>ZF401</t>
  </si>
  <si>
    <t>Atrauman Ag 10x10cm</t>
  </si>
  <si>
    <t>ZF402</t>
  </si>
  <si>
    <t>Atrauman Ag 10x20cm</t>
  </si>
  <si>
    <t>ZF403</t>
  </si>
  <si>
    <t>Silverlon® Flex Wound Contact Negative Pressure Dressing 2” x 2”</t>
  </si>
  <si>
    <t>Argentum Medical</t>
  </si>
  <si>
    <t>Певвръзка с метално сребро, размер 5 см х 5 см</t>
  </si>
  <si>
    <t>10IIIV4795677484</t>
  </si>
  <si>
    <t>ZF404</t>
  </si>
  <si>
    <t>Silverlon® Flex Wound Contact Negative Pressure Dressing 4” x 4”</t>
  </si>
  <si>
    <t>Певвръзка с метално сребро, размер 10 см х 10 см</t>
  </si>
  <si>
    <t>10IIIV4795641189</t>
  </si>
  <si>
    <t>ZF405</t>
  </si>
  <si>
    <t>Silverlon® Flex Wound Contact Negative Pressure Dressing 4” x 8”</t>
  </si>
  <si>
    <t>Певвръзка с метално сребро, размер 10 см х 20 см</t>
  </si>
  <si>
    <t>10IIIV4795628790</t>
  </si>
  <si>
    <t>ZF406</t>
  </si>
  <si>
    <t>Silverlon® Flex Wound Contact Negative Pressure Dressing 8” x 8”</t>
  </si>
  <si>
    <t>Певвръзка с метално сребро, размер 20 см х 20 см</t>
  </si>
  <si>
    <t>10IIIV4795694407</t>
  </si>
  <si>
    <t>ZF407</t>
  </si>
  <si>
    <t>Silverlon® Negative Pressure Dressing 2" x 2"</t>
  </si>
  <si>
    <t>Превръзка с метално сребро, съвместима с терапия с отрицателно налягане, размер 5 см х 5 см</t>
  </si>
  <si>
    <t>10IIIV4795694232</t>
  </si>
  <si>
    <t>ZF408</t>
  </si>
  <si>
    <t>Silverlon® Negative Pressure Dressing 4" x 5"</t>
  </si>
  <si>
    <t>Превръзка с метално сребро, съвместима с терапия с отрицателно налягане, размер 10 см х 12,5 см</t>
  </si>
  <si>
    <t>10IIIV4795625494</t>
  </si>
  <si>
    <t>ZF409</t>
  </si>
  <si>
    <t>Silverlon® Negative Pressure Dressing 5" x 8"</t>
  </si>
  <si>
    <t>Превръзка с метално сребро, съвместима с терапия с отрицателно налягане, размер 12,5 см х 20 см</t>
  </si>
  <si>
    <t>10IIIV4795673457</t>
  </si>
  <si>
    <t>ZF410</t>
  </si>
  <si>
    <t>Silverlon® Negative Pressure Dressing 5" x 12"</t>
  </si>
  <si>
    <t>Превръзка с метално сребро, съвместима с терапия с отрицателно налягане, размер 12,5 см х 30 см</t>
  </si>
  <si>
    <t>10IIIV4795696660</t>
  </si>
  <si>
    <t>ZF411</t>
  </si>
  <si>
    <t>Silverlon® Negative Pressure Dressing 12" x 12"</t>
  </si>
  <si>
    <t>Превръзка с метално сребро, съвместима с терапия с отрицателно налягане, размер 30 см х 30 см</t>
  </si>
  <si>
    <t>10IIIV4795665958</t>
  </si>
  <si>
    <t>ZF427</t>
  </si>
  <si>
    <t>Urgotul AG/Silver 10*12cm</t>
  </si>
  <si>
    <t>Тюлена превръзка със сребро и TLC</t>
  </si>
  <si>
    <t>10IIIV3461452338</t>
  </si>
  <si>
    <t>ZF428</t>
  </si>
  <si>
    <t>Urgotul AG/Silver 15*20cm</t>
  </si>
  <si>
    <t>хидрофибърна от натриева карбоксиметил целулоза, импрегнирана с 1,2% йонизирано сребро, EDTA и BeCl</t>
  </si>
  <si>
    <t>ZF429</t>
  </si>
  <si>
    <t>AQUACEL Ag+ EXTRA 5x5cm</t>
  </si>
  <si>
    <t>Хидрофибърна превръзка от натриева карбоксиметил целулоза, импрегнирана с 1,2% йонизирано сребро, EDTA и BeCl</t>
  </si>
  <si>
    <t>10IIIV4747482103</t>
  </si>
  <si>
    <t>ZF430</t>
  </si>
  <si>
    <t>AQUACEL Ag+ EXTRA 10x10cm</t>
  </si>
  <si>
    <t>10IIIV4747450118</t>
  </si>
  <si>
    <t>ZF431</t>
  </si>
  <si>
    <t>AQUACEL Ag+ EXTRA 15x15cm</t>
  </si>
  <si>
    <t>10IIIV4747451328</t>
  </si>
  <si>
    <t>ZF432</t>
  </si>
  <si>
    <t>AQUACEL Ag+ EXTRA 20x30cm</t>
  </si>
  <si>
    <t>10IIIV4747490604</t>
  </si>
  <si>
    <t>ZF433</t>
  </si>
  <si>
    <t>AQUACEL Ag+ WSF2x45cm</t>
  </si>
  <si>
    <t>10IIIV4747401577</t>
  </si>
  <si>
    <t>Хидроактивен гел, аморфен</t>
  </si>
  <si>
    <t>с глицерол и модифициран нишестен полимер</t>
  </si>
  <si>
    <t>ZF412</t>
  </si>
  <si>
    <t>Hydrosorb Gel 15g</t>
  </si>
  <si>
    <t>Avery Dennison Medical Ltd.</t>
  </si>
  <si>
    <t>Хидроактивен аморфен гел за почистване и овлажняване с глицерол и модифициран полимер на основата на нишесте</t>
  </si>
  <si>
    <t>10IIbV9999927386</t>
  </si>
  <si>
    <t>ZF413</t>
  </si>
  <si>
    <t>Hydrosorb Gel 8g</t>
  </si>
  <si>
    <t>Компресивен бинт, еластичен</t>
  </si>
  <si>
    <t>с кремообразна цинкова паста</t>
  </si>
  <si>
    <t>ZF414</t>
  </si>
  <si>
    <t>Varolast Plus Zinc 8cmx5m</t>
  </si>
  <si>
    <t>Еластичен компресивен бинт с кремообразна цинкова паста</t>
  </si>
  <si>
    <t>10IV9999931614</t>
  </si>
  <si>
    <t>ZF415</t>
  </si>
  <si>
    <t>Varolast Plus Zinc 10cmx7m</t>
  </si>
  <si>
    <t>ZF434</t>
  </si>
  <si>
    <t>VISCOPASTE PB7, PASTE BANDAGE, 7,5cm x6M</t>
  </si>
  <si>
    <t>Evolan Pharma AB</t>
  </si>
  <si>
    <t>Компресивен бинт, еластичен, с кремообразна цинкова паста</t>
  </si>
  <si>
    <t>10IIIV4685560605</t>
  </si>
  <si>
    <t>Антисептичен разтвор</t>
  </si>
  <si>
    <t>с полихексанид - PHMB 0,1%</t>
  </si>
  <si>
    <t>ZF416</t>
  </si>
  <si>
    <t>PRONTOSAN Solution bottle 350 ml</t>
  </si>
  <si>
    <t>B. Braun Medical AG</t>
  </si>
  <si>
    <t>Антисептичен иригационен разтвор на базата на полихексанид - PHMB 0,1%</t>
  </si>
  <si>
    <t>350 ml</t>
  </si>
  <si>
    <t>10IIIV5797313784</t>
  </si>
  <si>
    <t>ZF417</t>
  </si>
  <si>
    <t>HydroClean Solution</t>
  </si>
  <si>
    <t>Acto GmbH</t>
  </si>
  <si>
    <t>Разтвор за почистване, промиване и овлажняване с полихексанид - PHMB 0,1%</t>
  </si>
  <si>
    <t>10IIIV5952393369</t>
  </si>
  <si>
    <t>ZF435</t>
  </si>
  <si>
    <t xml:space="preserve">PRONTOSAN WOUND SPRAY "WEST", 75 ml </t>
  </si>
  <si>
    <t>Антисептичен иригационен разтвор на базата на полихексанид - PHMB 0,1% спрей 75 мл.</t>
  </si>
  <si>
    <t>75 ml</t>
  </si>
  <si>
    <t>10IIIV5952300155</t>
  </si>
  <si>
    <t>ZF436</t>
  </si>
  <si>
    <t>PRONTOSAN Wound Gel X Tube 250 g</t>
  </si>
  <si>
    <t>Антисептичен иригационен разтвор на базата на полихексанид - PHMB 0,1% вискозен гел 250 гр.</t>
  </si>
  <si>
    <t>250 g</t>
  </si>
  <si>
    <t>10IIIV5952254604</t>
  </si>
  <si>
    <t>ZF437</t>
  </si>
  <si>
    <t>PRONTOSAN Wound Gel bottle 30 ml</t>
  </si>
  <si>
    <t>Антисептичен иригационен разтвор на базата на полихексанид - PHMB 0,1% течен гел 30 мл.</t>
  </si>
  <si>
    <t>30 ml</t>
  </si>
  <si>
    <t>10IIIV5952364492</t>
  </si>
  <si>
    <t>ZF438</t>
  </si>
  <si>
    <t>LAVANID 250ml</t>
  </si>
  <si>
    <t>Serag-Wiessner GmbH &amp; Co. KG</t>
  </si>
  <si>
    <t>Антисептичен разтвор с полихексанид</t>
  </si>
  <si>
    <t>250 ml</t>
  </si>
  <si>
    <t>10IIbV3729846435</t>
  </si>
  <si>
    <t>014225</t>
  </si>
  <si>
    <t>ZF439</t>
  </si>
  <si>
    <t>LAVANID 125ml</t>
  </si>
  <si>
    <t>125 ml</t>
  </si>
  <si>
    <t>014224</t>
  </si>
  <si>
    <t>с натриев хипохлорит и хипохлориста киселина - NaOCL до 0,04% и HOCI до 0,004%</t>
  </si>
  <si>
    <t>ZF440</t>
  </si>
  <si>
    <t>ActiMaris® SENSITIVE - wound irrigation solution</t>
  </si>
  <si>
    <t>ActiMaris AG</t>
  </si>
  <si>
    <t>Антисептичен разтвор с натриев хипохлорит и хипохлориста киселина - NaOCL до 0,04% и HOCI до 0,004%</t>
  </si>
  <si>
    <t>300 ml</t>
  </si>
  <si>
    <t>10IIbV1446267596</t>
  </si>
  <si>
    <t xml:space="preserve">НЗОК заплаща индивидуалната  комбинация от изделия на стойност до 203.49 евро/месечно </t>
  </si>
  <si>
    <t>по реда на чл. 25, ал. 4 от Наредба № 7 от 31 март 2021 г., след приемане на Закона за бюджета на НЗОК за 2026 г.</t>
  </si>
  <si>
    <t>Списък с медицински изделия по групи, които НЗОК заплаща в условията на извънболничната медицинска помощ, и стойността, до която НЗОК заплаща за всяка група,
съставен по реда на Наредба № 7 от 31 март 2021г. за условията и реда за съставяне на списък на медицинските изделия по чл. 30 а от Закона за медицинските изделия и за определяне на стойността, до която те се заплащат и Наредба № 10 от 2009 г. за условията, реда, механизма и критериите за заплащане от Националната здравноосигурителна каса на лекарствени продукти, медицински изделия и на диетични храни за специални медицински цели и на помощни средства, приспособления, съоръжения и медицински изделия за хората с увреждания, договаряне на отстъпки и възстановяване на превишените средства при прилагане на механизъм, гарантиращ предвидимост и устойчивост на бюджета на НЗОК, в сила от 01 юли 2026 г. (РД-НС-04-00-52/10.06.2026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</si>
</sst>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0"/>
    <numFmt numFmtId="166" formatCode="&quot;$&quot;#,##0.00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04"/>
    </font>
    <font>
      <sz val="11"/>
      <name val="Calibri"/>
      <family val="2"/>
      <scheme val="minor"/>
    </font>
    <font>
      <b/>
      <sz val="12"/>
      <name val="Arial Narrow"/>
      <family val="2"/>
      <charset val="204"/>
    </font>
    <font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color rgb="FFFF0000"/>
      <name val="Arial Narrow"/>
      <family val="2"/>
      <charset val="204"/>
    </font>
    <font>
      <sz val="10"/>
      <color theme="1"/>
      <name val="RotisSansSerif"/>
      <family val="2"/>
      <charset val="204"/>
    </font>
    <font>
      <sz val="11"/>
      <color rgb="FF000000"/>
      <name val="Times New Roman"/>
      <family val="1"/>
      <charset val="204"/>
    </font>
    <font>
      <b/>
      <sz val="14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1" fillId="0" borderId="0"/>
    <xf numFmtId="164" fontId="2" fillId="0" borderId="0" applyFont="0" applyFill="0" applyBorder="0" applyAlignment="0" applyProtection="0"/>
    <xf numFmtId="0" fontId="2" fillId="0" borderId="0"/>
  </cellStyleXfs>
  <cellXfs count="132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center" vertical="top"/>
    </xf>
    <xf numFmtId="0" fontId="7" fillId="2" borderId="3" xfId="2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/>
    </xf>
    <xf numFmtId="0" fontId="7" fillId="2" borderId="4" xfId="2" applyFont="1" applyFill="1" applyBorder="1" applyAlignment="1">
      <alignment vertical="center" wrapText="1"/>
    </xf>
    <xf numFmtId="0" fontId="7" fillId="2" borderId="5" xfId="2" applyFont="1" applyFill="1" applyBorder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2" fontId="7" fillId="3" borderId="10" xfId="2" applyNumberFormat="1" applyFont="1" applyFill="1" applyBorder="1" applyAlignment="1">
      <alignment vertical="center" wrapText="1"/>
    </xf>
    <xf numFmtId="2" fontId="7" fillId="3" borderId="3" xfId="2" applyNumberFormat="1" applyFont="1" applyFill="1" applyBorder="1" applyAlignment="1">
      <alignment horizontal="center" vertical="center" wrapText="1"/>
    </xf>
    <xf numFmtId="2" fontId="7" fillId="3" borderId="13" xfId="2" applyNumberFormat="1" applyFont="1" applyFill="1" applyBorder="1" applyAlignment="1">
      <alignment vertical="center" wrapText="1"/>
    </xf>
    <xf numFmtId="0" fontId="7" fillId="3" borderId="3" xfId="4" applyFont="1" applyFill="1" applyBorder="1" applyAlignment="1">
      <alignment horizontal="center" vertical="center" wrapText="1"/>
    </xf>
    <xf numFmtId="2" fontId="7" fillId="3" borderId="15" xfId="2" applyNumberFormat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1" fontId="9" fillId="0" borderId="3" xfId="1" applyNumberFormat="1" applyFont="1" applyBorder="1" applyAlignment="1">
      <alignment horizontal="center" vertical="center" wrapText="1"/>
    </xf>
    <xf numFmtId="2" fontId="9" fillId="0" borderId="3" xfId="2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7" fillId="3" borderId="3" xfId="4" applyFont="1" applyFill="1" applyBorder="1" applyAlignment="1">
      <alignment vertical="center" wrapText="1"/>
    </xf>
    <xf numFmtId="2" fontId="7" fillId="3" borderId="3" xfId="4" applyNumberFormat="1" applyFont="1" applyFill="1" applyBorder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9" fillId="3" borderId="3" xfId="4" applyFont="1" applyFill="1" applyBorder="1" applyAlignment="1">
      <alignment horizontal="center" vertical="center"/>
    </xf>
    <xf numFmtId="0" fontId="9" fillId="3" borderId="3" xfId="4" applyFont="1" applyFill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2" fontId="3" fillId="2" borderId="0" xfId="1" applyNumberFormat="1" applyFont="1" applyFill="1"/>
    <xf numFmtId="0" fontId="8" fillId="2" borderId="0" xfId="1" applyFont="1" applyFill="1"/>
    <xf numFmtId="0" fontId="7" fillId="3" borderId="3" xfId="2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/>
    </xf>
    <xf numFmtId="2" fontId="7" fillId="3" borderId="3" xfId="2" applyNumberFormat="1" applyFont="1" applyFill="1" applyBorder="1" applyAlignment="1">
      <alignment vertical="center" wrapText="1"/>
    </xf>
    <xf numFmtId="0" fontId="9" fillId="2" borderId="0" xfId="1" applyFont="1" applyFill="1"/>
    <xf numFmtId="0" fontId="3" fillId="2" borderId="0" xfId="1" applyFont="1" applyFill="1" applyAlignment="1">
      <alignment vertical="center"/>
    </xf>
    <xf numFmtId="0" fontId="10" fillId="2" borderId="0" xfId="1" applyFont="1" applyFill="1"/>
    <xf numFmtId="2" fontId="7" fillId="3" borderId="3" xfId="1" applyNumberFormat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3" xfId="4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2" fontId="9" fillId="2" borderId="3" xfId="2" applyNumberFormat="1" applyFont="1" applyFill="1" applyBorder="1" applyAlignment="1">
      <alignment horizontal="center" vertical="center" wrapText="1"/>
    </xf>
    <xf numFmtId="1" fontId="9" fillId="2" borderId="3" xfId="1" applyNumberFormat="1" applyFont="1" applyFill="1" applyBorder="1" applyAlignment="1">
      <alignment horizontal="center" vertical="center" wrapText="1"/>
    </xf>
    <xf numFmtId="49" fontId="9" fillId="2" borderId="3" xfId="1" applyNumberFormat="1" applyFont="1" applyFill="1" applyBorder="1" applyAlignment="1">
      <alignment horizontal="center" vertical="center"/>
    </xf>
    <xf numFmtId="1" fontId="9" fillId="2" borderId="3" xfId="6" applyNumberFormat="1" applyFont="1" applyFill="1" applyBorder="1" applyAlignment="1">
      <alignment horizontal="center" vertical="center" wrapText="1"/>
    </xf>
    <xf numFmtId="1" fontId="9" fillId="2" borderId="3" xfId="7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165" fontId="9" fillId="2" borderId="3" xfId="8" applyNumberFormat="1" applyFont="1" applyFill="1" applyBorder="1" applyAlignment="1">
      <alignment horizontal="center" vertical="center" wrapText="1"/>
    </xf>
    <xf numFmtId="165" fontId="9" fillId="2" borderId="3" xfId="1" applyNumberFormat="1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1" fontId="9" fillId="2" borderId="3" xfId="8" applyNumberFormat="1" applyFont="1" applyFill="1" applyBorder="1" applyAlignment="1">
      <alignment horizontal="center" vertical="center" wrapText="1"/>
    </xf>
    <xf numFmtId="166" fontId="9" fillId="2" borderId="3" xfId="1" applyNumberFormat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vertical="center" wrapText="1"/>
    </xf>
    <xf numFmtId="0" fontId="7" fillId="3" borderId="3" xfId="2" applyFont="1" applyFill="1" applyBorder="1" applyAlignment="1">
      <alignment vertical="center" wrapText="1"/>
    </xf>
    <xf numFmtId="4" fontId="13" fillId="3" borderId="3" xfId="2" applyNumberFormat="1" applyFont="1" applyFill="1" applyBorder="1" applyAlignment="1">
      <alignment vertical="center" wrapText="1"/>
    </xf>
    <xf numFmtId="0" fontId="9" fillId="0" borderId="0" xfId="1" applyFont="1"/>
    <xf numFmtId="2" fontId="13" fillId="3" borderId="3" xfId="2" applyNumberFormat="1" applyFont="1" applyFill="1" applyBorder="1" applyAlignment="1">
      <alignment vertical="center" wrapText="1"/>
    </xf>
    <xf numFmtId="2" fontId="9" fillId="2" borderId="3" xfId="1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2" fontId="7" fillId="3" borderId="7" xfId="2" applyNumberFormat="1" applyFont="1" applyFill="1" applyBorder="1" applyAlignment="1">
      <alignment horizontal="center" vertical="center" wrapText="1"/>
    </xf>
    <xf numFmtId="2" fontId="7" fillId="3" borderId="8" xfId="2" applyNumberFormat="1" applyFont="1" applyFill="1" applyBorder="1" applyAlignment="1">
      <alignment horizontal="center" vertical="center" wrapText="1"/>
    </xf>
    <xf numFmtId="2" fontId="7" fillId="3" borderId="9" xfId="2" applyNumberFormat="1" applyFont="1" applyFill="1" applyBorder="1" applyAlignment="1">
      <alignment horizontal="center" vertical="center" wrapText="1"/>
    </xf>
    <xf numFmtId="2" fontId="7" fillId="3" borderId="11" xfId="2" applyNumberFormat="1" applyFont="1" applyFill="1" applyBorder="1" applyAlignment="1">
      <alignment horizontal="center" vertical="center" wrapText="1"/>
    </xf>
    <xf numFmtId="2" fontId="7" fillId="3" borderId="0" xfId="2" applyNumberFormat="1" applyFont="1" applyFill="1" applyBorder="1" applyAlignment="1">
      <alignment horizontal="center" vertical="center" wrapText="1"/>
    </xf>
    <xf numFmtId="2" fontId="7" fillId="3" borderId="12" xfId="2" applyNumberFormat="1" applyFont="1" applyFill="1" applyBorder="1" applyAlignment="1">
      <alignment horizontal="center" vertical="center" wrapText="1"/>
    </xf>
    <xf numFmtId="2" fontId="7" fillId="3" borderId="1" xfId="2" applyNumberFormat="1" applyFont="1" applyFill="1" applyBorder="1" applyAlignment="1">
      <alignment horizontal="center" vertical="center" wrapText="1"/>
    </xf>
    <xf numFmtId="2" fontId="7" fillId="3" borderId="2" xfId="2" applyNumberFormat="1" applyFont="1" applyFill="1" applyBorder="1" applyAlignment="1">
      <alignment horizontal="center" vertical="center" wrapText="1"/>
    </xf>
    <xf numFmtId="2" fontId="7" fillId="3" borderId="14" xfId="2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6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0" fontId="7" fillId="3" borderId="11" xfId="4" applyFont="1" applyFill="1" applyBorder="1" applyAlignment="1">
      <alignment horizontal="center" vertical="center" wrapText="1"/>
    </xf>
    <xf numFmtId="0" fontId="7" fillId="3" borderId="0" xfId="4" applyFont="1" applyFill="1" applyAlignment="1">
      <alignment horizontal="center" vertical="center" wrapText="1"/>
    </xf>
    <xf numFmtId="0" fontId="7" fillId="3" borderId="12" xfId="4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9" fillId="3" borderId="10" xfId="4" applyFont="1" applyFill="1" applyBorder="1" applyAlignment="1">
      <alignment horizontal="center" vertical="center" wrapText="1"/>
    </xf>
    <xf numFmtId="0" fontId="9" fillId="3" borderId="13" xfId="4" applyFont="1" applyFill="1" applyBorder="1" applyAlignment="1">
      <alignment horizontal="center" vertical="center" wrapText="1"/>
    </xf>
    <xf numFmtId="0" fontId="9" fillId="3" borderId="15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left" vertical="center" wrapText="1"/>
    </xf>
    <xf numFmtId="0" fontId="9" fillId="2" borderId="6" xfId="4" applyFont="1" applyFill="1" applyBorder="1" applyAlignment="1">
      <alignment horizontal="left" vertical="center" wrapText="1"/>
    </xf>
    <xf numFmtId="0" fontId="9" fillId="2" borderId="5" xfId="4" applyFont="1" applyFill="1" applyBorder="1" applyAlignment="1">
      <alignment horizontal="left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7" fillId="3" borderId="9" xfId="2" applyFont="1" applyFill="1" applyBorder="1" applyAlignment="1">
      <alignment horizontal="center" vertical="center" wrapText="1"/>
    </xf>
    <xf numFmtId="0" fontId="7" fillId="3" borderId="11" xfId="2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3" borderId="12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14" xfId="2" applyFont="1" applyFill="1" applyBorder="1" applyAlignment="1">
      <alignment horizontal="center" vertical="center" wrapText="1"/>
    </xf>
    <xf numFmtId="0" fontId="7" fillId="3" borderId="10" xfId="2" applyFont="1" applyFill="1" applyBorder="1" applyAlignment="1">
      <alignment horizontal="center" vertical="center" wrapText="1"/>
    </xf>
    <xf numFmtId="0" fontId="7" fillId="3" borderId="13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2" fontId="7" fillId="3" borderId="10" xfId="2" applyNumberFormat="1" applyFont="1" applyFill="1" applyBorder="1" applyAlignment="1">
      <alignment horizontal="center" vertical="center" wrapText="1"/>
    </xf>
    <xf numFmtId="2" fontId="7" fillId="3" borderId="13" xfId="2" applyNumberFormat="1" applyFont="1" applyFill="1" applyBorder="1" applyAlignment="1">
      <alignment horizontal="center" vertical="center" wrapText="1"/>
    </xf>
    <xf numFmtId="2" fontId="7" fillId="3" borderId="15" xfId="2" applyNumberFormat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7" fillId="3" borderId="0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left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 vertical="center" wrapText="1"/>
    </xf>
  </cellXfs>
  <cellStyles count="9">
    <cellStyle name="Comma 2" xfId="7" xr:uid="{E3E8A138-3005-424C-875E-F40D2477DAED}"/>
    <cellStyle name="Normal" xfId="0" builtinId="0"/>
    <cellStyle name="Normal 2 2" xfId="8" xr:uid="{CEB47A77-7303-470F-8A29-72C82418F46B}"/>
    <cellStyle name="Normal 3" xfId="1" xr:uid="{E091962F-A43E-4143-949B-E00E27A6D17B}"/>
    <cellStyle name="Normal 3 3" xfId="2" xr:uid="{A16C8CE1-30D9-4B64-9BFE-5CDBCA14D260}"/>
    <cellStyle name="Normal 4" xfId="3" xr:uid="{EC164FC2-C176-4C37-9385-48694FBA03B9}"/>
    <cellStyle name="Normal 5" xfId="5" xr:uid="{B51401F6-4335-4259-A8B9-A325A50EFA7A}"/>
    <cellStyle name="Normal_Sheet1" xfId="4" xr:uid="{177D842B-DC82-4D63-99F3-627B48530DD3}"/>
    <cellStyle name="Standard 2" xfId="6" xr:uid="{0DB52738-A9AF-46D2-B8C5-7AE0D5C245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03D7-A947-4A23-9007-732581C6D9C3}">
  <sheetPr>
    <tabColor rgb="FF00B050"/>
  </sheetPr>
  <dimension ref="A1:T820"/>
  <sheetViews>
    <sheetView tabSelected="1" view="pageBreakPreview" topLeftCell="D1" zoomScale="80" zoomScaleNormal="85" zoomScaleSheetLayoutView="80" workbookViewId="0">
      <selection activeCell="T5" sqref="T5"/>
    </sheetView>
  </sheetViews>
  <sheetFormatPr defaultRowHeight="38.25" customHeight="1"/>
  <cols>
    <col min="1" max="3" width="4.85546875" style="1" hidden="1" customWidth="1"/>
    <col min="4" max="4" width="8.7109375" style="24" customWidth="1"/>
    <col min="5" max="5" width="11.5703125" style="24" customWidth="1"/>
    <col min="6" max="6" width="12" style="24" customWidth="1"/>
    <col min="7" max="7" width="11.140625" style="65" customWidth="1"/>
    <col min="8" max="8" width="35.140625" style="24" customWidth="1"/>
    <col min="9" max="9" width="27" style="24" customWidth="1"/>
    <col min="10" max="10" width="27.140625" style="24" customWidth="1"/>
    <col min="11" max="11" width="21.42578125" style="24" customWidth="1"/>
    <col min="12" max="15" width="12.85546875" style="24" customWidth="1"/>
    <col min="16" max="16" width="17.42578125" style="24" customWidth="1"/>
    <col min="17" max="17" width="14.85546875" style="24" customWidth="1"/>
    <col min="18" max="18" width="48.85546875" style="24" customWidth="1"/>
    <col min="19" max="16384" width="9.140625" style="1"/>
  </cols>
  <sheetData>
    <row r="1" spans="1:18" ht="69.75" customHeight="1">
      <c r="B1" s="2"/>
      <c r="C1" s="2"/>
      <c r="D1" s="66" t="s">
        <v>3035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s="3" customFormat="1" ht="69.75" customHeight="1">
      <c r="A2" s="3" t="s">
        <v>0</v>
      </c>
      <c r="B2" s="2" t="s">
        <v>1</v>
      </c>
      <c r="C2" s="2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4" t="s">
        <v>7</v>
      </c>
      <c r="I2" s="6" t="s">
        <v>8</v>
      </c>
      <c r="J2" s="6" t="s">
        <v>9</v>
      </c>
      <c r="K2" s="4" t="s">
        <v>10</v>
      </c>
      <c r="L2" s="4" t="s">
        <v>11</v>
      </c>
      <c r="M2" s="4" t="s">
        <v>12</v>
      </c>
      <c r="N2" s="68" t="s">
        <v>13</v>
      </c>
      <c r="O2" s="69"/>
      <c r="P2" s="4" t="s">
        <v>14</v>
      </c>
      <c r="Q2" s="4" t="s">
        <v>15</v>
      </c>
      <c r="R2" s="4" t="s">
        <v>16</v>
      </c>
    </row>
    <row r="3" spans="1:18" ht="26.25" customHeight="1">
      <c r="D3" s="4"/>
      <c r="E3" s="4"/>
      <c r="F3" s="4"/>
      <c r="G3" s="5"/>
      <c r="H3" s="4"/>
      <c r="I3" s="6"/>
      <c r="J3" s="6"/>
      <c r="K3" s="4"/>
      <c r="L3" s="4"/>
      <c r="M3" s="4"/>
      <c r="N3" s="4" t="s">
        <v>17</v>
      </c>
      <c r="O3" s="4" t="s">
        <v>18</v>
      </c>
      <c r="P3" s="6"/>
      <c r="Q3" s="6"/>
      <c r="R3" s="4"/>
    </row>
    <row r="4" spans="1:18" s="3" customFormat="1" ht="20.25" customHeight="1">
      <c r="D4" s="7">
        <v>1</v>
      </c>
      <c r="E4" s="7">
        <v>2</v>
      </c>
      <c r="F4" s="7">
        <v>3</v>
      </c>
      <c r="G4" s="5">
        <v>4</v>
      </c>
      <c r="H4" s="4">
        <v>5</v>
      </c>
      <c r="I4" s="4">
        <f>H4+1</f>
        <v>6</v>
      </c>
      <c r="J4" s="4">
        <f>I4+1</f>
        <v>7</v>
      </c>
      <c r="K4" s="4">
        <f>J4+1</f>
        <v>8</v>
      </c>
      <c r="L4" s="4">
        <f>K4+1</f>
        <v>9</v>
      </c>
      <c r="M4" s="7">
        <v>10</v>
      </c>
      <c r="N4" s="8">
        <v>12</v>
      </c>
      <c r="O4" s="9"/>
      <c r="P4" s="4">
        <v>13</v>
      </c>
      <c r="Q4" s="4">
        <v>14</v>
      </c>
      <c r="R4" s="4">
        <v>15</v>
      </c>
    </row>
    <row r="5" spans="1:18" s="10" customFormat="1" ht="38.25" customHeight="1">
      <c r="A5" s="10" t="s">
        <v>19</v>
      </c>
      <c r="D5" s="11">
        <v>1</v>
      </c>
      <c r="E5" s="11"/>
      <c r="F5" s="11"/>
      <c r="G5" s="11"/>
      <c r="H5" s="70" t="s">
        <v>20</v>
      </c>
      <c r="I5" s="71"/>
      <c r="J5" s="71"/>
      <c r="K5" s="72"/>
      <c r="L5" s="73" t="s">
        <v>21</v>
      </c>
      <c r="M5" s="74"/>
      <c r="N5" s="74"/>
      <c r="O5" s="75"/>
      <c r="P5" s="13"/>
      <c r="Q5" s="13"/>
      <c r="R5" s="12" t="s">
        <v>22</v>
      </c>
    </row>
    <row r="6" spans="1:18" s="10" customFormat="1" ht="38.25" customHeight="1">
      <c r="A6" s="10" t="s">
        <v>19</v>
      </c>
      <c r="D6" s="11">
        <v>1</v>
      </c>
      <c r="E6" s="11">
        <v>1.1000000000000001</v>
      </c>
      <c r="F6" s="11"/>
      <c r="G6" s="11"/>
      <c r="H6" s="70" t="s">
        <v>23</v>
      </c>
      <c r="I6" s="71"/>
      <c r="J6" s="71"/>
      <c r="K6" s="72"/>
      <c r="L6" s="76"/>
      <c r="M6" s="77"/>
      <c r="N6" s="77"/>
      <c r="O6" s="78"/>
      <c r="P6" s="13"/>
      <c r="Q6" s="13"/>
      <c r="R6" s="14"/>
    </row>
    <row r="7" spans="1:18" s="10" customFormat="1" ht="38.25" customHeight="1">
      <c r="A7" s="10" t="s">
        <v>19</v>
      </c>
      <c r="D7" s="11">
        <v>1</v>
      </c>
      <c r="E7" s="11">
        <v>1.1000000000000001</v>
      </c>
      <c r="F7" s="11">
        <v>1</v>
      </c>
      <c r="G7" s="15"/>
      <c r="H7" s="70" t="s">
        <v>24</v>
      </c>
      <c r="I7" s="71"/>
      <c r="J7" s="71"/>
      <c r="K7" s="72"/>
      <c r="L7" s="79"/>
      <c r="M7" s="80"/>
      <c r="N7" s="80"/>
      <c r="O7" s="81"/>
      <c r="P7" s="13"/>
      <c r="Q7" s="13"/>
      <c r="R7" s="16"/>
    </row>
    <row r="8" spans="1:18" s="17" customFormat="1" ht="38.25" customHeight="1">
      <c r="A8" s="17" t="s">
        <v>19</v>
      </c>
      <c r="B8" s="17" t="str">
        <f t="shared" ref="B8:B35" si="0">+D8&amp;E8&amp;F8&amp;G8&amp;H8&amp;I8&amp;J8&amp;K8&amp;M8&amp;P8&amp;Q8</f>
        <v>11.11WF074Wellion®Calla MedTrust Handelsges m.b.H AustriaЛИВЕДА МЕД 2000 ООДТест-ленти за измерване на кръвна захар5006B9V3022225242WELL915</v>
      </c>
      <c r="C8" s="17" t="str">
        <f t="shared" ref="C8:C15" si="1">+G8&amp;H8&amp;I8&amp;J8</f>
        <v>WF074Wellion®Calla MedTrust Handelsges m.b.H AustriaЛИВЕДА МЕД 2000 ООД</v>
      </c>
      <c r="D8" s="18">
        <v>1</v>
      </c>
      <c r="E8" s="19">
        <v>1.1000000000000001</v>
      </c>
      <c r="F8" s="18">
        <v>1</v>
      </c>
      <c r="G8" s="20" t="s">
        <v>25</v>
      </c>
      <c r="H8" s="20" t="s">
        <v>26</v>
      </c>
      <c r="I8" s="20" t="s">
        <v>27</v>
      </c>
      <c r="J8" s="20" t="s">
        <v>28</v>
      </c>
      <c r="K8" s="20" t="s">
        <v>23</v>
      </c>
      <c r="L8" s="20"/>
      <c r="M8" s="21">
        <v>50</v>
      </c>
      <c r="N8" s="22">
        <v>9.82</v>
      </c>
      <c r="O8" s="22"/>
      <c r="P8" s="18" t="s">
        <v>29</v>
      </c>
      <c r="Q8" s="23" t="s">
        <v>30</v>
      </c>
      <c r="R8" s="20" t="s">
        <v>31</v>
      </c>
    </row>
    <row r="9" spans="1:18" s="17" customFormat="1" ht="38.25" customHeight="1">
      <c r="A9" s="17" t="s">
        <v>19</v>
      </c>
      <c r="B9" s="17" t="str">
        <f t="shared" si="0"/>
        <v>11.11WF073Wellion®Luna MedTrust Handelsges m.b.H AustriaЛИВЕДА МЕД 2000 ООДТест-ленти за измерване на кръвна захар5006B9V3022186307VEL615</v>
      </c>
      <c r="C9" s="17" t="str">
        <f t="shared" si="1"/>
        <v>WF073Wellion®Luna MedTrust Handelsges m.b.H AustriaЛИВЕДА МЕД 2000 ООД</v>
      </c>
      <c r="D9" s="18">
        <v>1</v>
      </c>
      <c r="E9" s="19">
        <v>1.1000000000000001</v>
      </c>
      <c r="F9" s="18">
        <v>1</v>
      </c>
      <c r="G9" s="20" t="s">
        <v>32</v>
      </c>
      <c r="H9" s="20" t="s">
        <v>33</v>
      </c>
      <c r="I9" s="20" t="s">
        <v>27</v>
      </c>
      <c r="J9" s="20" t="s">
        <v>28</v>
      </c>
      <c r="K9" s="20" t="s">
        <v>23</v>
      </c>
      <c r="L9" s="20"/>
      <c r="M9" s="21">
        <v>50</v>
      </c>
      <c r="N9" s="22">
        <v>9.82</v>
      </c>
      <c r="O9" s="22"/>
      <c r="P9" s="18" t="s">
        <v>34</v>
      </c>
      <c r="Q9" s="23" t="s">
        <v>35</v>
      </c>
      <c r="R9" s="20" t="s">
        <v>31</v>
      </c>
    </row>
    <row r="10" spans="1:18" s="17" customFormat="1" ht="38.25" customHeight="1">
      <c r="A10" s="17" t="s">
        <v>19</v>
      </c>
      <c r="B10" s="17" t="str">
        <f t="shared" si="0"/>
        <v>11.11WF081FreeStyle Optium test stripsAbbott Diabetes Care LtdРСР ЕООДТест-ленти за измерване на кръвна захар5006CV626434583378651-01</v>
      </c>
      <c r="C10" s="17" t="str">
        <f t="shared" si="1"/>
        <v>WF081FreeStyle Optium test stripsAbbott Diabetes Care LtdРСР ЕООД</v>
      </c>
      <c r="D10" s="18">
        <v>1</v>
      </c>
      <c r="E10" s="19">
        <v>1.1000000000000001</v>
      </c>
      <c r="F10" s="18">
        <v>1</v>
      </c>
      <c r="G10" s="20" t="s">
        <v>36</v>
      </c>
      <c r="H10" s="20" t="s">
        <v>37</v>
      </c>
      <c r="I10" s="20" t="s">
        <v>38</v>
      </c>
      <c r="J10" s="20" t="s">
        <v>39</v>
      </c>
      <c r="K10" s="20" t="s">
        <v>23</v>
      </c>
      <c r="L10" s="20"/>
      <c r="M10" s="21">
        <v>50</v>
      </c>
      <c r="N10" s="22">
        <v>9.82</v>
      </c>
      <c r="O10" s="22"/>
      <c r="P10" s="18" t="s">
        <v>40</v>
      </c>
      <c r="Q10" s="23" t="s">
        <v>41</v>
      </c>
      <c r="R10" s="20" t="s">
        <v>31</v>
      </c>
    </row>
    <row r="11" spans="1:18" s="17" customFormat="1" ht="38.25" customHeight="1">
      <c r="A11" s="17" t="s">
        <v>19</v>
      </c>
      <c r="B11" s="17" t="str">
        <f t="shared" si="0"/>
        <v>11.11WF080CareSens Ni-SENS, Inc.КореяВива 2000 ООДТест-ленти за измерване на кръвна захар5006B9V3022100070179305</v>
      </c>
      <c r="C11" s="17" t="str">
        <f t="shared" si="1"/>
        <v>WF080CareSens Ni-SENS, Inc.КореяВива 2000 ООД</v>
      </c>
      <c r="D11" s="18">
        <v>1</v>
      </c>
      <c r="E11" s="19">
        <v>1.1000000000000001</v>
      </c>
      <c r="F11" s="18">
        <v>1</v>
      </c>
      <c r="G11" s="20" t="s">
        <v>42</v>
      </c>
      <c r="H11" s="20" t="s">
        <v>43</v>
      </c>
      <c r="I11" s="20" t="s">
        <v>44</v>
      </c>
      <c r="J11" s="20" t="s">
        <v>45</v>
      </c>
      <c r="K11" s="20" t="s">
        <v>23</v>
      </c>
      <c r="L11" s="20"/>
      <c r="M11" s="21">
        <v>50</v>
      </c>
      <c r="N11" s="22">
        <v>9.82</v>
      </c>
      <c r="O11" s="22"/>
      <c r="P11" s="18" t="s">
        <v>46</v>
      </c>
      <c r="Q11" s="23">
        <v>179305</v>
      </c>
      <c r="R11" s="20" t="s">
        <v>31</v>
      </c>
    </row>
    <row r="12" spans="1:18" s="17" customFormat="1" ht="38.25" customHeight="1">
      <c r="A12" s="17" t="s">
        <v>19</v>
      </c>
      <c r="B12" s="17" t="str">
        <f t="shared" si="0"/>
        <v>11.11WF077SD CodefreeSD CodefreeНАНОМЕД ЕООДТест-ленти за измерване на кръвна захар5006B9A302210497501GS11</v>
      </c>
      <c r="C12" s="17" t="str">
        <f t="shared" si="1"/>
        <v>WF077SD CodefreeSD CodefreeНАНОМЕД ЕООД</v>
      </c>
      <c r="D12" s="18">
        <v>1</v>
      </c>
      <c r="E12" s="19">
        <v>1.1000000000000001</v>
      </c>
      <c r="F12" s="18">
        <v>1</v>
      </c>
      <c r="G12" s="20" t="s">
        <v>47</v>
      </c>
      <c r="H12" s="20" t="s">
        <v>48</v>
      </c>
      <c r="I12" s="20" t="s">
        <v>48</v>
      </c>
      <c r="J12" s="20" t="s">
        <v>49</v>
      </c>
      <c r="K12" s="20" t="s">
        <v>23</v>
      </c>
      <c r="L12" s="20"/>
      <c r="M12" s="21">
        <v>50</v>
      </c>
      <c r="N12" s="22">
        <v>9.82</v>
      </c>
      <c r="O12" s="22"/>
      <c r="P12" s="18" t="s">
        <v>50</v>
      </c>
      <c r="Q12" s="23" t="s">
        <v>51</v>
      </c>
      <c r="R12" s="20" t="s">
        <v>31</v>
      </c>
    </row>
    <row r="13" spans="1:18" s="17" customFormat="1" ht="38.25" customHeight="1">
      <c r="A13" s="17" t="s">
        <v>19</v>
      </c>
      <c r="B13" s="17" t="str">
        <f t="shared" si="0"/>
        <v>11.11WF120Prolife PT200Bionime CorporationСамоконтрол ООДТест-ленти за измерване на кръвна захар5006B9B3022197370GS551-P5A</v>
      </c>
      <c r="C13" s="17" t="str">
        <f t="shared" si="1"/>
        <v>WF120Prolife PT200Bionime CorporationСамоконтрол ООД</v>
      </c>
      <c r="D13" s="18">
        <v>1</v>
      </c>
      <c r="E13" s="19">
        <v>1.1000000000000001</v>
      </c>
      <c r="F13" s="18">
        <v>1</v>
      </c>
      <c r="G13" s="20" t="s">
        <v>52</v>
      </c>
      <c r="H13" s="20" t="s">
        <v>53</v>
      </c>
      <c r="I13" s="20" t="s">
        <v>54</v>
      </c>
      <c r="J13" s="20" t="s">
        <v>55</v>
      </c>
      <c r="K13" s="20" t="s">
        <v>23</v>
      </c>
      <c r="L13" s="20"/>
      <c r="M13" s="21">
        <v>50</v>
      </c>
      <c r="N13" s="22">
        <v>9.82</v>
      </c>
      <c r="O13" s="22"/>
      <c r="P13" s="23" t="s">
        <v>56</v>
      </c>
      <c r="Q13" s="23" t="s">
        <v>57</v>
      </c>
      <c r="R13" s="20" t="s">
        <v>31</v>
      </c>
    </row>
    <row r="14" spans="1:18" s="24" customFormat="1" ht="38.25" customHeight="1">
      <c r="A14" s="17" t="s">
        <v>19</v>
      </c>
      <c r="B14" s="17" t="str">
        <f t="shared" si="0"/>
        <v>11.11WF071Bionime Rightest GS550Bionime CorporationСамоконтрол ООДТест-ленти за измерване на кръвна захар5006B9B3022195238GS550-M5A</v>
      </c>
      <c r="C14" s="17" t="str">
        <f t="shared" si="1"/>
        <v>WF071Bionime Rightest GS550Bionime CorporationСамоконтрол ООД</v>
      </c>
      <c r="D14" s="18">
        <v>1</v>
      </c>
      <c r="E14" s="19">
        <v>1.1000000000000001</v>
      </c>
      <c r="F14" s="18">
        <v>1</v>
      </c>
      <c r="G14" s="20" t="s">
        <v>58</v>
      </c>
      <c r="H14" s="20" t="s">
        <v>59</v>
      </c>
      <c r="I14" s="20" t="s">
        <v>54</v>
      </c>
      <c r="J14" s="20" t="s">
        <v>55</v>
      </c>
      <c r="K14" s="20" t="s">
        <v>23</v>
      </c>
      <c r="L14" s="20"/>
      <c r="M14" s="21">
        <v>50</v>
      </c>
      <c r="N14" s="22">
        <v>9.82</v>
      </c>
      <c r="O14" s="22"/>
      <c r="P14" s="23" t="s">
        <v>60</v>
      </c>
      <c r="Q14" s="23" t="s">
        <v>61</v>
      </c>
      <c r="R14" s="20" t="s">
        <v>31</v>
      </c>
    </row>
    <row r="15" spans="1:18" s="17" customFormat="1" ht="38.25" customHeight="1">
      <c r="A15" s="17" t="s">
        <v>19</v>
      </c>
      <c r="B15" s="17" t="str">
        <f t="shared" si="0"/>
        <v>11.11WF130Wellion MICRO TEST STRIPSMicroTech Medical(Hangzhou) Co. Ltd, КитайЛИВЕДА МЕД 2000 ООДТест ленти за кръвна захар в капилярна кръв за употреба с инсулинова помпа Wellion MICRO-PUMP5006B9A6253738018WELL19-15</v>
      </c>
      <c r="C15" s="17" t="str">
        <f t="shared" si="1"/>
        <v>WF130Wellion MICRO TEST STRIPSMicroTech Medical(Hangzhou) Co. Ltd, КитайЛИВЕДА МЕД 2000 ООД</v>
      </c>
      <c r="D15" s="18">
        <v>1</v>
      </c>
      <c r="E15" s="19">
        <v>1.1000000000000001</v>
      </c>
      <c r="F15" s="18">
        <v>1</v>
      </c>
      <c r="G15" s="20" t="s">
        <v>62</v>
      </c>
      <c r="H15" s="20" t="s">
        <v>63</v>
      </c>
      <c r="I15" s="20" t="s">
        <v>64</v>
      </c>
      <c r="J15" s="20" t="s">
        <v>28</v>
      </c>
      <c r="K15" s="20" t="s">
        <v>65</v>
      </c>
      <c r="L15" s="20"/>
      <c r="M15" s="21">
        <v>50</v>
      </c>
      <c r="N15" s="22">
        <v>9.82</v>
      </c>
      <c r="O15" s="22"/>
      <c r="P15" s="18" t="s">
        <v>66</v>
      </c>
      <c r="Q15" s="23" t="s">
        <v>67</v>
      </c>
      <c r="R15" s="20" t="s">
        <v>31</v>
      </c>
    </row>
    <row r="16" spans="1:18" s="10" customFormat="1" ht="38.25" customHeight="1">
      <c r="A16" s="10" t="s">
        <v>19</v>
      </c>
      <c r="B16" s="17" t="str">
        <f t="shared" si="0"/>
        <v>1Медицински изделия за измерване на кръвна захар</v>
      </c>
      <c r="C16" s="17" t="str">
        <f>+G16&amp;H16&amp;I16&amp;J16&amp;K16&amp;M16</f>
        <v>Медицински изделия за измерване на кръвна захар</v>
      </c>
      <c r="D16" s="11">
        <v>1</v>
      </c>
      <c r="E16" s="11"/>
      <c r="F16" s="11"/>
      <c r="G16" s="11"/>
      <c r="H16" s="25" t="s">
        <v>20</v>
      </c>
      <c r="I16" s="25"/>
      <c r="J16" s="25"/>
      <c r="K16" s="25"/>
      <c r="L16" s="11"/>
      <c r="M16" s="11"/>
      <c r="N16" s="26"/>
      <c r="O16" s="26"/>
      <c r="P16" s="11"/>
      <c r="Q16" s="11"/>
      <c r="R16" s="11"/>
    </row>
    <row r="17" spans="1:20" s="10" customFormat="1" ht="38.25" customHeight="1">
      <c r="A17" s="10" t="s">
        <v>19</v>
      </c>
      <c r="B17" s="17" t="str">
        <f t="shared" si="0"/>
        <v>11.1Тест-ленти за измерване на кръвна захар</v>
      </c>
      <c r="C17" s="17" t="str">
        <f>+G17&amp;H17&amp;I17&amp;J17&amp;K17&amp;M17</f>
        <v>Тест-ленти за измерване на кръвна захар</v>
      </c>
      <c r="D17" s="11">
        <v>1</v>
      </c>
      <c r="E17" s="11">
        <v>1.1000000000000001</v>
      </c>
      <c r="F17" s="11"/>
      <c r="G17" s="11"/>
      <c r="H17" s="25" t="s">
        <v>23</v>
      </c>
      <c r="I17" s="25"/>
      <c r="J17" s="25"/>
      <c r="K17" s="25"/>
      <c r="L17" s="11"/>
      <c r="M17" s="11"/>
      <c r="N17" s="26"/>
      <c r="O17" s="26"/>
      <c r="P17" s="11"/>
      <c r="Q17" s="11"/>
      <c r="R17" s="11"/>
    </row>
    <row r="18" spans="1:20" s="10" customFormat="1" ht="36.75" customHeight="1">
      <c r="A18" s="10" t="s">
        <v>19</v>
      </c>
      <c r="B18" s="17" t="str">
        <f t="shared" si="0"/>
        <v>11.12 Тест-ленти, приложими за апарати за измерване на кръвна захар чрез капилярна и венозна кръв</v>
      </c>
      <c r="C18" s="17" t="str">
        <f>+G18&amp;H18&amp;I18&amp;J18&amp;K18&amp;M18</f>
        <v xml:space="preserve"> Тест-ленти, приложими за апарати за измерване на кръвна захар чрез капилярна и венозна кръв</v>
      </c>
      <c r="D18" s="11">
        <v>1</v>
      </c>
      <c r="E18" s="11">
        <v>1.1000000000000001</v>
      </c>
      <c r="F18" s="11">
        <v>2</v>
      </c>
      <c r="G18" s="11"/>
      <c r="H18" s="25" t="s">
        <v>68</v>
      </c>
      <c r="I18" s="25"/>
      <c r="J18" s="25"/>
      <c r="K18" s="25"/>
      <c r="L18" s="11"/>
      <c r="M18" s="11"/>
      <c r="N18" s="26"/>
      <c r="O18" s="26"/>
      <c r="P18" s="11"/>
      <c r="Q18" s="11"/>
      <c r="R18" s="11"/>
    </row>
    <row r="19" spans="1:20" s="17" customFormat="1" ht="38.25" customHeight="1">
      <c r="A19" s="17" t="s">
        <v>19</v>
      </c>
      <c r="B19" s="17" t="str">
        <f t="shared" si="0"/>
        <v>11.12WF048Accu-Check PerformaRoche Diabetes Care GmbHМарвена ООДТест-ленти за измерване на кръвна захар5006B9V533074436806454011057</v>
      </c>
      <c r="C19" s="17" t="str">
        <f t="shared" ref="C19:C25" si="2">+G19&amp;H19&amp;I19&amp;J19</f>
        <v>WF048Accu-Check PerformaRoche Diabetes Care GmbHМарвена ООД</v>
      </c>
      <c r="D19" s="18">
        <v>1</v>
      </c>
      <c r="E19" s="19">
        <v>1.1000000000000001</v>
      </c>
      <c r="F19" s="18">
        <v>2</v>
      </c>
      <c r="G19" s="20" t="s">
        <v>69</v>
      </c>
      <c r="H19" s="20" t="s">
        <v>70</v>
      </c>
      <c r="I19" s="20" t="s">
        <v>71</v>
      </c>
      <c r="J19" s="20" t="s">
        <v>72</v>
      </c>
      <c r="K19" s="20" t="s">
        <v>23</v>
      </c>
      <c r="L19" s="20"/>
      <c r="M19" s="21">
        <v>50</v>
      </c>
      <c r="N19" s="22">
        <v>9.82</v>
      </c>
      <c r="O19" s="22"/>
      <c r="P19" s="23" t="s">
        <v>73</v>
      </c>
      <c r="Q19" s="27" t="s">
        <v>74</v>
      </c>
      <c r="R19" s="20" t="s">
        <v>31</v>
      </c>
    </row>
    <row r="20" spans="1:20" s="17" customFormat="1" ht="38.25" customHeight="1">
      <c r="A20" s="17" t="s">
        <v>19</v>
      </c>
      <c r="B20" s="17" t="str">
        <f t="shared" si="0"/>
        <v>11.12WF104Accu-Check InstantRoche Diabetes Care GmbHМарвена ООДТест-ленти за измерване на кръвна захар5006B9V53307165777819382053</v>
      </c>
      <c r="C20" s="17" t="str">
        <f t="shared" si="2"/>
        <v>WF104Accu-Check InstantRoche Diabetes Care GmbHМарвена ООД</v>
      </c>
      <c r="D20" s="18">
        <v>1</v>
      </c>
      <c r="E20" s="19">
        <v>1.1000000000000001</v>
      </c>
      <c r="F20" s="18">
        <v>2</v>
      </c>
      <c r="G20" s="20" t="s">
        <v>75</v>
      </c>
      <c r="H20" s="20" t="s">
        <v>76</v>
      </c>
      <c r="I20" s="20" t="s">
        <v>71</v>
      </c>
      <c r="J20" s="20" t="s">
        <v>72</v>
      </c>
      <c r="K20" s="20" t="s">
        <v>23</v>
      </c>
      <c r="L20" s="20"/>
      <c r="M20" s="21">
        <v>50</v>
      </c>
      <c r="N20" s="22">
        <v>9.82</v>
      </c>
      <c r="O20" s="22"/>
      <c r="P20" s="28" t="s">
        <v>77</v>
      </c>
      <c r="Q20" s="18">
        <v>7819382053</v>
      </c>
      <c r="R20" s="20" t="s">
        <v>31</v>
      </c>
    </row>
    <row r="21" spans="1:20" s="17" customFormat="1" ht="38.25" customHeight="1">
      <c r="A21" s="17" t="s">
        <v>19</v>
      </c>
      <c r="B21" s="17" t="str">
        <f t="shared" si="0"/>
        <v>11.12WF065Accu-Check ActiveRoche Diabetes Care GmbHМарвена ООДТест-ленти за измерване на кръвна захар5006B9V533070146607124112041</v>
      </c>
      <c r="C21" s="17" t="str">
        <f t="shared" si="2"/>
        <v>WF065Accu-Check ActiveRoche Diabetes Care GmbHМарвена ООД</v>
      </c>
      <c r="D21" s="18">
        <v>1</v>
      </c>
      <c r="E21" s="19">
        <v>1.1000000000000001</v>
      </c>
      <c r="F21" s="18">
        <v>2</v>
      </c>
      <c r="G21" s="20" t="s">
        <v>78</v>
      </c>
      <c r="H21" s="20" t="s">
        <v>79</v>
      </c>
      <c r="I21" s="20" t="s">
        <v>71</v>
      </c>
      <c r="J21" s="20" t="s">
        <v>72</v>
      </c>
      <c r="K21" s="20" t="s">
        <v>23</v>
      </c>
      <c r="L21" s="20"/>
      <c r="M21" s="21">
        <v>50</v>
      </c>
      <c r="N21" s="22">
        <v>9.82</v>
      </c>
      <c r="O21" s="22"/>
      <c r="P21" s="28" t="s">
        <v>80</v>
      </c>
      <c r="Q21" s="27" t="s">
        <v>81</v>
      </c>
      <c r="R21" s="20" t="s">
        <v>31</v>
      </c>
    </row>
    <row r="22" spans="1:20" s="17" customFormat="1" ht="38.25" customHeight="1">
      <c r="A22" s="17" t="s">
        <v>19</v>
      </c>
      <c r="B22" s="17" t="str">
        <f t="shared" si="0"/>
        <v>11.12WF105CareSens Proi-SENS, Inc.КореяВива 2000 ООДТест-ленти за измерване на кръвна захар5006B9V3022180879289104</v>
      </c>
      <c r="C22" s="17" t="str">
        <f t="shared" si="2"/>
        <v>WF105CareSens Proi-SENS, Inc.КореяВива 2000 ООД</v>
      </c>
      <c r="D22" s="18">
        <v>1</v>
      </c>
      <c r="E22" s="19">
        <v>1.1000000000000001</v>
      </c>
      <c r="F22" s="18">
        <v>2</v>
      </c>
      <c r="G22" s="20" t="s">
        <v>82</v>
      </c>
      <c r="H22" s="20" t="s">
        <v>83</v>
      </c>
      <c r="I22" s="20" t="s">
        <v>44</v>
      </c>
      <c r="J22" s="20" t="s">
        <v>45</v>
      </c>
      <c r="K22" s="20" t="s">
        <v>23</v>
      </c>
      <c r="L22" s="20"/>
      <c r="M22" s="21">
        <v>50</v>
      </c>
      <c r="N22" s="22">
        <v>9.82</v>
      </c>
      <c r="O22" s="22"/>
      <c r="P22" s="18" t="s">
        <v>84</v>
      </c>
      <c r="Q22" s="18">
        <v>289104</v>
      </c>
      <c r="R22" s="20" t="s">
        <v>31</v>
      </c>
    </row>
    <row r="23" spans="1:20" s="17" customFormat="1" ht="38.25" customHeight="1">
      <c r="A23" s="17" t="s">
        <v>19</v>
      </c>
      <c r="B23" s="17" t="str">
        <f t="shared" si="0"/>
        <v>11.12WF099Wellion®Galileo MedTrust Handelsges m.b.H AustriaЛИВЕДА МЕД 2000 ООДТест-ленти за измерване на кръвна захар5006B9V3022126307WEL10-15</v>
      </c>
      <c r="C23" s="17" t="str">
        <f t="shared" si="2"/>
        <v>WF099Wellion®Galileo MedTrust Handelsges m.b.H AustriaЛИВЕДА МЕД 2000 ООД</v>
      </c>
      <c r="D23" s="18">
        <v>1</v>
      </c>
      <c r="E23" s="19">
        <v>1.1000000000000001</v>
      </c>
      <c r="F23" s="18">
        <v>2</v>
      </c>
      <c r="G23" s="20" t="s">
        <v>85</v>
      </c>
      <c r="H23" s="20" t="s">
        <v>86</v>
      </c>
      <c r="I23" s="20" t="s">
        <v>27</v>
      </c>
      <c r="J23" s="20" t="s">
        <v>28</v>
      </c>
      <c r="K23" s="20" t="s">
        <v>23</v>
      </c>
      <c r="L23" s="20"/>
      <c r="M23" s="21">
        <v>50</v>
      </c>
      <c r="N23" s="22">
        <v>9.82</v>
      </c>
      <c r="O23" s="22"/>
      <c r="P23" s="18" t="s">
        <v>87</v>
      </c>
      <c r="Q23" s="18" t="s">
        <v>88</v>
      </c>
      <c r="R23" s="20" t="s">
        <v>31</v>
      </c>
    </row>
    <row r="24" spans="1:20" s="17" customFormat="1" ht="38.25" customHeight="1">
      <c r="A24" s="17" t="s">
        <v>19</v>
      </c>
      <c r="B24" s="17" t="str">
        <f t="shared" si="0"/>
        <v>11.12WF101Contour® PlusAscensia Diabetes Care Holdings AGФьоникс Фарма ЕООДТест-ленти за измерване на кръвна захар5006B9V533021619584627500</v>
      </c>
      <c r="C24" s="17" t="str">
        <f t="shared" si="2"/>
        <v>WF101Contour® PlusAscensia Diabetes Care Holdings AGФьоникс Фарма ЕООД</v>
      </c>
      <c r="D24" s="18">
        <v>1</v>
      </c>
      <c r="E24" s="19">
        <v>1.1000000000000001</v>
      </c>
      <c r="F24" s="18">
        <v>2</v>
      </c>
      <c r="G24" s="20" t="s">
        <v>89</v>
      </c>
      <c r="H24" s="20" t="s">
        <v>90</v>
      </c>
      <c r="I24" s="20" t="s">
        <v>91</v>
      </c>
      <c r="J24" s="20" t="s">
        <v>92</v>
      </c>
      <c r="K24" s="20" t="s">
        <v>23</v>
      </c>
      <c r="L24" s="20"/>
      <c r="M24" s="21">
        <v>50</v>
      </c>
      <c r="N24" s="22">
        <v>9.82</v>
      </c>
      <c r="O24" s="22"/>
      <c r="P24" s="18" t="s">
        <v>93</v>
      </c>
      <c r="Q24" s="18">
        <v>84627500</v>
      </c>
      <c r="R24" s="20" t="s">
        <v>31</v>
      </c>
    </row>
    <row r="25" spans="1:20" s="17" customFormat="1" ht="38.25" customHeight="1">
      <c r="A25" s="17" t="s">
        <v>19</v>
      </c>
      <c r="B25" s="17" t="str">
        <f t="shared" si="0"/>
        <v>11.12WF141 Sinocare SAFE AQ SmartChangsha Sinocare Inc. ChinaХелмед България ЕООДТест ленти без кодиране за измерване на кръвна захар от венозна и капилярна кръв5006B9B164887955126934175037708</v>
      </c>
      <c r="C25" s="17" t="str">
        <f t="shared" si="2"/>
        <v>WF141 Sinocare SAFE AQ SmartChangsha Sinocare Inc. ChinaХелмед България ЕООД</v>
      </c>
      <c r="D25" s="18">
        <v>1</v>
      </c>
      <c r="E25" s="19">
        <v>1.1000000000000001</v>
      </c>
      <c r="F25" s="18">
        <v>2</v>
      </c>
      <c r="G25" s="20" t="s">
        <v>94</v>
      </c>
      <c r="H25" s="20" t="s">
        <v>95</v>
      </c>
      <c r="I25" s="20" t="s">
        <v>96</v>
      </c>
      <c r="J25" s="20" t="s">
        <v>97</v>
      </c>
      <c r="K25" s="20" t="s">
        <v>98</v>
      </c>
      <c r="L25" s="20"/>
      <c r="M25" s="21">
        <v>50</v>
      </c>
      <c r="N25" s="22">
        <v>9.82</v>
      </c>
      <c r="O25" s="22"/>
      <c r="P25" s="18" t="s">
        <v>99</v>
      </c>
      <c r="Q25" s="27" t="s">
        <v>100</v>
      </c>
      <c r="R25" s="20" t="s">
        <v>31</v>
      </c>
    </row>
    <row r="26" spans="1:20" s="17" customFormat="1" ht="38.25" customHeight="1">
      <c r="A26" s="17" t="s">
        <v>19</v>
      </c>
      <c r="B26" s="17" t="str">
        <f t="shared" si="0"/>
        <v>11.12WF145Wellion®Newton GDH-FAD MedTrust Handelsges m.b.H AustriaЛИВЕДА МЕД 2000 ООДТест-ленти за измерване на кръвна захар5006B9V3022100694WELL13-12x2</v>
      </c>
      <c r="C26" s="29" t="str">
        <f>+G26&amp;J26</f>
        <v>WF145ЛИВЕДА МЕД 2000 ООД</v>
      </c>
      <c r="D26" s="18">
        <v>1</v>
      </c>
      <c r="E26" s="19">
        <v>1.1000000000000001</v>
      </c>
      <c r="F26" s="18">
        <v>2</v>
      </c>
      <c r="G26" s="20" t="s">
        <v>101</v>
      </c>
      <c r="H26" s="20" t="s">
        <v>102</v>
      </c>
      <c r="I26" s="20" t="s">
        <v>27</v>
      </c>
      <c r="J26" s="20" t="s">
        <v>28</v>
      </c>
      <c r="K26" s="20" t="s">
        <v>23</v>
      </c>
      <c r="L26" s="20"/>
      <c r="M26" s="21">
        <v>50</v>
      </c>
      <c r="N26" s="22">
        <v>9.82</v>
      </c>
      <c r="O26" s="22"/>
      <c r="P26" s="18" t="s">
        <v>103</v>
      </c>
      <c r="Q26" s="18" t="s">
        <v>104</v>
      </c>
      <c r="R26" s="20" t="s">
        <v>31</v>
      </c>
    </row>
    <row r="27" spans="1:20" ht="51.75" customHeight="1">
      <c r="A27" s="1" t="s">
        <v>19</v>
      </c>
      <c r="B27" s="17" t="str">
        <f t="shared" si="0"/>
        <v>Апаратите за измерване на кръвна захар, за които се заплащат съответни тест-ленти се осигуряват безвъзмездно от доставчиците. Апаратите са без необходимост от допълнително калибриране или кодиране; осигуряват възможност за съхраняване на пациентските данни от измерванията с възможност за трансфер на данни с микро USB кабел и ползване на безплатна пациентска платформа.</v>
      </c>
      <c r="C27" s="17" t="str">
        <f>+G27&amp;H27&amp;I27&amp;J27&amp;K27&amp;M27</f>
        <v/>
      </c>
      <c r="D27" s="82" t="s">
        <v>105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4"/>
    </row>
    <row r="28" spans="1:20" ht="38.25" customHeight="1">
      <c r="A28" s="1" t="s">
        <v>19</v>
      </c>
      <c r="B28" s="17" t="str">
        <f t="shared" si="0"/>
        <v>1Медицински изделия за измерване на кръвна захар</v>
      </c>
      <c r="C28" s="17" t="str">
        <f>+G28&amp;H28&amp;I28&amp;J28&amp;K28&amp;M28</f>
        <v>Медицински изделия за измерване на кръвна захар</v>
      </c>
      <c r="D28" s="11">
        <v>1</v>
      </c>
      <c r="E28" s="11"/>
      <c r="F28" s="11"/>
      <c r="G28" s="11"/>
      <c r="H28" s="25" t="s">
        <v>20</v>
      </c>
      <c r="I28" s="25"/>
      <c r="J28" s="25"/>
      <c r="K28" s="25"/>
      <c r="L28" s="85" t="s">
        <v>106</v>
      </c>
      <c r="M28" s="86"/>
      <c r="N28" s="86"/>
      <c r="O28" s="87"/>
      <c r="P28" s="30"/>
      <c r="Q28" s="30"/>
      <c r="R28" s="94" t="s">
        <v>107</v>
      </c>
    </row>
    <row r="29" spans="1:20" ht="38.25" customHeight="1">
      <c r="A29" s="1" t="s">
        <v>19</v>
      </c>
      <c r="B29" s="17" t="str">
        <f t="shared" si="0"/>
        <v>11.1Сензори</v>
      </c>
      <c r="C29" s="17" t="str">
        <f>+G29&amp;H29&amp;I29&amp;J29&amp;K29&amp;M29</f>
        <v>Сензори</v>
      </c>
      <c r="D29" s="11">
        <v>1</v>
      </c>
      <c r="E29" s="11">
        <v>1.1000000000000001</v>
      </c>
      <c r="F29" s="11"/>
      <c r="G29" s="11"/>
      <c r="H29" s="25" t="s">
        <v>108</v>
      </c>
      <c r="I29" s="25"/>
      <c r="J29" s="25"/>
      <c r="K29" s="25"/>
      <c r="L29" s="88"/>
      <c r="M29" s="89"/>
      <c r="N29" s="89"/>
      <c r="O29" s="90"/>
      <c r="P29" s="30"/>
      <c r="Q29" s="30"/>
      <c r="R29" s="95"/>
    </row>
    <row r="30" spans="1:20" ht="38.25" customHeight="1">
      <c r="A30" s="1" t="s">
        <v>19</v>
      </c>
      <c r="B30" s="17" t="str">
        <f t="shared" si="0"/>
        <v>11.13Сензори за продължително измерване на нивото на глюкозата</v>
      </c>
      <c r="C30" s="17" t="str">
        <f>+G30&amp;H30&amp;I30&amp;J30&amp;K30&amp;M30</f>
        <v>Сензори за продължително измерване на нивото на глюкозата</v>
      </c>
      <c r="D30" s="11">
        <v>1</v>
      </c>
      <c r="E30" s="11">
        <v>1.1000000000000001</v>
      </c>
      <c r="F30" s="11">
        <v>3</v>
      </c>
      <c r="G30" s="11"/>
      <c r="H30" s="25" t="s">
        <v>109</v>
      </c>
      <c r="I30" s="25"/>
      <c r="J30" s="25"/>
      <c r="K30" s="25"/>
      <c r="L30" s="91"/>
      <c r="M30" s="92"/>
      <c r="N30" s="92"/>
      <c r="O30" s="93"/>
      <c r="P30" s="31"/>
      <c r="Q30" s="31"/>
      <c r="R30" s="96"/>
    </row>
    <row r="31" spans="1:20" ht="42" customHeight="1">
      <c r="A31" s="1" t="s">
        <v>19</v>
      </c>
      <c r="B31" s="17" t="str">
        <f t="shared" si="0"/>
        <v>11.13WF125Guardian Sensor 3 a 5Medtronic MinimedСантис Медикъл Солюшънс ЕООДСензор за продължително измерване на нивото на глюкозата, част от системата CGM.510IIbV5901646480MMT-7020C6</v>
      </c>
      <c r="C31" s="17" t="str">
        <f>+G31&amp;H31&amp;I31&amp;J31</f>
        <v>WF125Guardian Sensor 3 a 5Medtronic MinimedСантис Медикъл Солюшънс ЕООД</v>
      </c>
      <c r="D31" s="19">
        <v>1</v>
      </c>
      <c r="E31" s="19">
        <v>1.1000000000000001</v>
      </c>
      <c r="F31" s="19">
        <v>3</v>
      </c>
      <c r="G31" s="19" t="s">
        <v>110</v>
      </c>
      <c r="H31" s="20" t="s">
        <v>111</v>
      </c>
      <c r="I31" s="32" t="s">
        <v>112</v>
      </c>
      <c r="J31" s="20" t="s">
        <v>113</v>
      </c>
      <c r="K31" s="32" t="s">
        <v>114</v>
      </c>
      <c r="L31" s="20" t="s">
        <v>115</v>
      </c>
      <c r="M31" s="21">
        <v>5</v>
      </c>
      <c r="N31" s="22"/>
      <c r="O31" s="22">
        <v>41.23</v>
      </c>
      <c r="P31" s="18" t="s">
        <v>116</v>
      </c>
      <c r="Q31" s="23" t="s">
        <v>117</v>
      </c>
      <c r="R31" s="23" t="s">
        <v>118</v>
      </c>
      <c r="T31" s="33"/>
    </row>
    <row r="32" spans="1:20" ht="42" customHeight="1">
      <c r="A32" s="1" t="s">
        <v>19</v>
      </c>
      <c r="B32" s="17" t="str">
        <f t="shared" si="0"/>
        <v>11.13WF131Wellion SENSOR 10dMicroTech Medical(Hangzhou) Co. Ltd, КитайЛИВЕДА МЕД 2000 ООДСензор за продължително измерване на нивото на глюкозата107IIaA4461182232WELL19-S10D</v>
      </c>
      <c r="C32" s="17" t="str">
        <f>+G32&amp;H32&amp;I32&amp;J32</f>
        <v>WF131Wellion SENSOR 10dMicroTech Medical(Hangzhou) Co. Ltd, КитайЛИВЕДА МЕД 2000 ООД</v>
      </c>
      <c r="D32" s="19">
        <v>1</v>
      </c>
      <c r="E32" s="19">
        <v>1.1000000000000001</v>
      </c>
      <c r="F32" s="19">
        <v>3</v>
      </c>
      <c r="G32" s="19" t="s">
        <v>119</v>
      </c>
      <c r="H32" s="20" t="s">
        <v>120</v>
      </c>
      <c r="I32" s="32" t="s">
        <v>64</v>
      </c>
      <c r="J32" s="20" t="s">
        <v>28</v>
      </c>
      <c r="K32" s="32" t="s">
        <v>121</v>
      </c>
      <c r="L32" s="20" t="s">
        <v>122</v>
      </c>
      <c r="M32" s="21">
        <v>1</v>
      </c>
      <c r="N32" s="22"/>
      <c r="O32" s="22">
        <v>44.28</v>
      </c>
      <c r="P32" s="18" t="s">
        <v>123</v>
      </c>
      <c r="Q32" s="23" t="s">
        <v>124</v>
      </c>
      <c r="R32" s="23" t="s">
        <v>125</v>
      </c>
      <c r="T32" s="33"/>
    </row>
    <row r="33" spans="1:20" ht="42" customHeight="1">
      <c r="A33" s="1" t="s">
        <v>19</v>
      </c>
      <c r="B33" s="17" t="str">
        <f t="shared" si="0"/>
        <v>11.13WF146Guardian Sensor 4 a 5 (за работа с помпа)Medtronic MinimedСантис Медикъл Солюшънс ЕООДСензор за продължително измерване на нивото на глюкозата, част от системата CGM, за работа с помпа510IIbV59016965597040С; MMT 7840</v>
      </c>
      <c r="C33" s="29" t="str">
        <f>+G33&amp;J33</f>
        <v>WF146Сантис Медикъл Солюшънс ЕООД</v>
      </c>
      <c r="D33" s="19">
        <v>1</v>
      </c>
      <c r="E33" s="19">
        <v>1.1000000000000001</v>
      </c>
      <c r="F33" s="19">
        <v>3</v>
      </c>
      <c r="G33" s="19" t="s">
        <v>126</v>
      </c>
      <c r="H33" s="20" t="s">
        <v>127</v>
      </c>
      <c r="I33" s="32" t="s">
        <v>112</v>
      </c>
      <c r="J33" s="20" t="s">
        <v>113</v>
      </c>
      <c r="K33" s="32" t="s">
        <v>128</v>
      </c>
      <c r="L33" s="20" t="s">
        <v>115</v>
      </c>
      <c r="M33" s="21">
        <v>5</v>
      </c>
      <c r="N33" s="22"/>
      <c r="O33" s="22">
        <v>57.26</v>
      </c>
      <c r="P33" s="18" t="s">
        <v>129</v>
      </c>
      <c r="Q33" s="23" t="s">
        <v>130</v>
      </c>
      <c r="R33" s="23" t="s">
        <v>131</v>
      </c>
      <c r="T33" s="33"/>
    </row>
    <row r="34" spans="1:20" ht="42" customHeight="1">
      <c r="A34" s="1" t="s">
        <v>19</v>
      </c>
      <c r="B34" s="17" t="str">
        <f t="shared" si="0"/>
        <v>11.13WF147Guardian Sensor 4 a 5 (самостоятелен)Medtronic MinimedСантис Медикъл Солюшънс ЕООДСензор за продължително измерване на нивото на глюкозата, част от системата CGM, самостоятелен510IIbV59016339757040QD; MMT 7920</v>
      </c>
      <c r="C34" s="29" t="str">
        <f>+G34&amp;J34</f>
        <v>WF147Сантис Медикъл Солюшънс ЕООД</v>
      </c>
      <c r="D34" s="19">
        <v>1</v>
      </c>
      <c r="E34" s="19">
        <v>1.1000000000000001</v>
      </c>
      <c r="F34" s="19">
        <v>3</v>
      </c>
      <c r="G34" s="19" t="s">
        <v>132</v>
      </c>
      <c r="H34" s="20" t="s">
        <v>133</v>
      </c>
      <c r="I34" s="32" t="s">
        <v>112</v>
      </c>
      <c r="J34" s="20" t="s">
        <v>113</v>
      </c>
      <c r="K34" s="32" t="s">
        <v>134</v>
      </c>
      <c r="L34" s="20" t="s">
        <v>115</v>
      </c>
      <c r="M34" s="21">
        <v>5</v>
      </c>
      <c r="N34" s="22"/>
      <c r="O34" s="22">
        <v>57.26</v>
      </c>
      <c r="P34" s="18" t="s">
        <v>135</v>
      </c>
      <c r="Q34" s="23" t="s">
        <v>136</v>
      </c>
      <c r="R34" s="23" t="s">
        <v>131</v>
      </c>
      <c r="T34" s="33"/>
    </row>
    <row r="35" spans="1:20" ht="42" customHeight="1">
      <c r="A35" s="1" t="s">
        <v>19</v>
      </c>
      <c r="B35" s="17" t="str">
        <f t="shared" si="0"/>
        <v>11.13WF148Система за непрекъснато наблюдение на кръвната захар Sibionics GS1Shenzhen SiSensing Co. LtdГлобъл Мед ЕООДСистема за непрекъснато наблюдение на кръвната захар, включваща вграден трансмитер и приложение за четене през телефона107IIbA4815865677GS1</v>
      </c>
      <c r="C35" s="29" t="str">
        <f>+G35&amp;J35</f>
        <v>WF148Глобъл Мед ЕООД</v>
      </c>
      <c r="D35" s="19">
        <v>1</v>
      </c>
      <c r="E35" s="19">
        <v>1.1000000000000001</v>
      </c>
      <c r="F35" s="19">
        <v>3</v>
      </c>
      <c r="G35" s="19" t="s">
        <v>137</v>
      </c>
      <c r="H35" s="20" t="s">
        <v>138</v>
      </c>
      <c r="I35" s="32" t="s">
        <v>139</v>
      </c>
      <c r="J35" s="20" t="s">
        <v>140</v>
      </c>
      <c r="K35" s="32" t="s">
        <v>141</v>
      </c>
      <c r="L35" s="20" t="s">
        <v>142</v>
      </c>
      <c r="M35" s="21">
        <v>1</v>
      </c>
      <c r="N35" s="22"/>
      <c r="O35" s="22">
        <v>66.47</v>
      </c>
      <c r="P35" s="18" t="s">
        <v>143</v>
      </c>
      <c r="Q35" s="23" t="s">
        <v>144</v>
      </c>
      <c r="R35" s="23" t="s">
        <v>145</v>
      </c>
      <c r="T35" s="33"/>
    </row>
    <row r="36" spans="1:20" ht="48.75" customHeight="1">
      <c r="B36" s="17"/>
      <c r="C36" s="29"/>
      <c r="D36" s="19">
        <v>1</v>
      </c>
      <c r="E36" s="19">
        <v>1.1000000000000001</v>
      </c>
      <c r="F36" s="19">
        <v>3</v>
      </c>
      <c r="G36" s="19" t="s">
        <v>146</v>
      </c>
      <c r="H36" s="20" t="s">
        <v>147</v>
      </c>
      <c r="I36" s="32" t="s">
        <v>148</v>
      </c>
      <c r="J36" s="20" t="s">
        <v>140</v>
      </c>
      <c r="K36" s="32" t="s">
        <v>141</v>
      </c>
      <c r="L36" s="20" t="s">
        <v>142</v>
      </c>
      <c r="M36" s="21">
        <v>1</v>
      </c>
      <c r="N36" s="22"/>
      <c r="O36" s="22">
        <v>66.47</v>
      </c>
      <c r="P36" s="18" t="s">
        <v>149</v>
      </c>
      <c r="Q36" s="23" t="s">
        <v>150</v>
      </c>
      <c r="R36" s="23" t="s">
        <v>145</v>
      </c>
      <c r="T36" s="33"/>
    </row>
    <row r="37" spans="1:20" ht="38.25" customHeight="1">
      <c r="B37" s="17"/>
      <c r="C37" s="29"/>
      <c r="D37" s="19">
        <v>1</v>
      </c>
      <c r="E37" s="19">
        <v>1.1000000000000001</v>
      </c>
      <c r="F37" s="19">
        <v>3</v>
      </c>
      <c r="G37" s="19" t="s">
        <v>151</v>
      </c>
      <c r="H37" s="20" t="s">
        <v>152</v>
      </c>
      <c r="I37" s="32" t="s">
        <v>148</v>
      </c>
      <c r="J37" s="20" t="s">
        <v>140</v>
      </c>
      <c r="K37" s="32" t="s">
        <v>153</v>
      </c>
      <c r="L37" s="20" t="s">
        <v>142</v>
      </c>
      <c r="M37" s="21">
        <v>1</v>
      </c>
      <c r="N37" s="22"/>
      <c r="O37" s="22">
        <v>66.47</v>
      </c>
      <c r="P37" s="18" t="s">
        <v>154</v>
      </c>
      <c r="Q37" s="23" t="s">
        <v>155</v>
      </c>
      <c r="R37" s="23" t="s">
        <v>145</v>
      </c>
      <c r="T37" s="33"/>
    </row>
    <row r="38" spans="1:20" ht="38.25" customHeight="1">
      <c r="B38" s="17"/>
      <c r="C38" s="29"/>
      <c r="D38" s="19">
        <v>1</v>
      </c>
      <c r="E38" s="19">
        <v>1.1000000000000001</v>
      </c>
      <c r="F38" s="19">
        <v>3</v>
      </c>
      <c r="G38" s="19" t="s">
        <v>156</v>
      </c>
      <c r="H38" s="20" t="s">
        <v>157</v>
      </c>
      <c r="I38" s="32" t="s">
        <v>158</v>
      </c>
      <c r="J38" s="20" t="s">
        <v>159</v>
      </c>
      <c r="K38" s="32" t="s">
        <v>109</v>
      </c>
      <c r="L38" s="20" t="s">
        <v>142</v>
      </c>
      <c r="M38" s="21">
        <v>1</v>
      </c>
      <c r="N38" s="18"/>
      <c r="O38" s="23">
        <v>66.47</v>
      </c>
      <c r="P38" s="18" t="s">
        <v>160</v>
      </c>
      <c r="Q38" s="23" t="s">
        <v>161</v>
      </c>
      <c r="R38" s="23" t="s">
        <v>145</v>
      </c>
      <c r="T38" s="33"/>
    </row>
    <row r="39" spans="1:20" ht="42" customHeight="1">
      <c r="A39" s="1" t="s">
        <v>19</v>
      </c>
      <c r="B39" s="17" t="str">
        <f t="shared" ref="B39:B102" si="3">+D39&amp;E39&amp;F39&amp;G39&amp;H39&amp;I39&amp;J39&amp;K39&amp;M39&amp;P39&amp;Q39</f>
        <v>11.13WF149Sinocare iCan i3 CGMChangsha Sinocare Inc.Самоконтрол ООДСензор за продължително измерване на нивото на глюкозата, 1 бр. сензор +1 бр. апликатор в опаковка106IIbV4461143359iCan i3</v>
      </c>
      <c r="C39" s="29" t="str">
        <f>+G39&amp;J39</f>
        <v>WF149Самоконтрол ООД</v>
      </c>
      <c r="D39" s="19">
        <v>1</v>
      </c>
      <c r="E39" s="19">
        <v>1.1000000000000001</v>
      </c>
      <c r="F39" s="19">
        <v>3</v>
      </c>
      <c r="G39" s="19" t="s">
        <v>162</v>
      </c>
      <c r="H39" s="20" t="s">
        <v>163</v>
      </c>
      <c r="I39" s="32" t="s">
        <v>164</v>
      </c>
      <c r="J39" s="20" t="s">
        <v>55</v>
      </c>
      <c r="K39" s="32" t="s">
        <v>165</v>
      </c>
      <c r="L39" s="20" t="s">
        <v>166</v>
      </c>
      <c r="M39" s="21">
        <v>1</v>
      </c>
      <c r="N39" s="22"/>
      <c r="O39" s="22">
        <v>66.47</v>
      </c>
      <c r="P39" s="18" t="s">
        <v>167</v>
      </c>
      <c r="Q39" s="23" t="s">
        <v>168</v>
      </c>
      <c r="R39" s="23" t="s">
        <v>169</v>
      </c>
      <c r="T39" s="33"/>
    </row>
    <row r="40" spans="1:20" ht="42" customHeight="1">
      <c r="A40" s="1" t="s">
        <v>19</v>
      </c>
      <c r="B40" s="17" t="str">
        <f t="shared" si="3"/>
        <v>11.13WF150Dexcom One+ SensorDexcom Inc.Софарма Трейдинг АДСензор за продължително измерване на нивото на глюкозата109IIbV4461185021</v>
      </c>
      <c r="C40" s="29" t="str">
        <f>+G40&amp;J40</f>
        <v>WF150Софарма Трейдинг АД</v>
      </c>
      <c r="D40" s="19">
        <v>1</v>
      </c>
      <c r="E40" s="19">
        <v>1.1000000000000001</v>
      </c>
      <c r="F40" s="19">
        <v>3</v>
      </c>
      <c r="G40" s="19" t="s">
        <v>170</v>
      </c>
      <c r="H40" s="20" t="s">
        <v>171</v>
      </c>
      <c r="I40" s="32" t="s">
        <v>172</v>
      </c>
      <c r="J40" s="20" t="s">
        <v>173</v>
      </c>
      <c r="K40" s="32" t="s">
        <v>121</v>
      </c>
      <c r="L40" s="20" t="s">
        <v>122</v>
      </c>
      <c r="M40" s="21">
        <v>1</v>
      </c>
      <c r="N40" s="22"/>
      <c r="O40" s="22">
        <v>44.12</v>
      </c>
      <c r="P40" s="18" t="s">
        <v>174</v>
      </c>
      <c r="Q40" s="23"/>
      <c r="R40" s="23" t="s">
        <v>175</v>
      </c>
      <c r="T40" s="33"/>
    </row>
    <row r="41" spans="1:20" ht="47.25" customHeight="1">
      <c r="A41" s="1" t="s">
        <v>19</v>
      </c>
      <c r="B41" s="17" t="str">
        <f t="shared" si="3"/>
        <v>Четците (трансмитерите) за сензорите по 1.1.3, следва да се осигуряват безвъзмездно от заявителите, което се декларира в заявлението. 
При първото отпускане на изделията, на ЗОЛ следва да бъдат предоставени безплатно  и необходимия брой допълнителни сензори, достатъчни да покрият нуждите на ЗОЛ за периода на действие на Протокола в случаите, когато броят предписани сензори не покрива периода от един месец.</v>
      </c>
      <c r="C41" s="17" t="str">
        <f>+G41&amp;H41&amp;I41&amp;J41&amp;K41&amp;M41</f>
        <v/>
      </c>
      <c r="D41" s="97" t="s">
        <v>176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9"/>
      <c r="T41" s="33"/>
    </row>
    <row r="42" spans="1:20" s="34" customFormat="1" ht="38.25" customHeight="1">
      <c r="A42" s="34" t="s">
        <v>19</v>
      </c>
      <c r="B42" s="17" t="str">
        <f t="shared" si="3"/>
        <v>1Медицински изделия за измерване на кръвна захар</v>
      </c>
      <c r="C42" s="17" t="str">
        <f>+G42&amp;H42&amp;I42&amp;J42&amp;K42&amp;M42</f>
        <v>Медицински изделия за измерване на кръвна захар</v>
      </c>
      <c r="D42" s="11">
        <v>1</v>
      </c>
      <c r="E42" s="11"/>
      <c r="F42" s="11"/>
      <c r="G42" s="11"/>
      <c r="H42" s="70" t="s">
        <v>20</v>
      </c>
      <c r="I42" s="71"/>
      <c r="J42" s="71"/>
      <c r="K42" s="72"/>
      <c r="L42" s="100" t="s">
        <v>177</v>
      </c>
      <c r="M42" s="101"/>
      <c r="N42" s="101"/>
      <c r="O42" s="102"/>
      <c r="P42" s="35"/>
      <c r="Q42" s="35"/>
      <c r="R42" s="109" t="s">
        <v>178</v>
      </c>
      <c r="S42" s="1"/>
      <c r="T42" s="33"/>
    </row>
    <row r="43" spans="1:20" s="34" customFormat="1" ht="38.25" customHeight="1">
      <c r="A43" s="34" t="s">
        <v>19</v>
      </c>
      <c r="B43" s="17" t="str">
        <f t="shared" si="3"/>
        <v>11.2.Медицински изделия за прилагане с инсулинова помпа</v>
      </c>
      <c r="C43" s="17" t="str">
        <f>+G43&amp;H43&amp;I43&amp;J43&amp;K43&amp;M43</f>
        <v>Медицински изделия за прилагане с инсулинова помпа</v>
      </c>
      <c r="D43" s="11">
        <v>1</v>
      </c>
      <c r="E43" s="11" t="s">
        <v>179</v>
      </c>
      <c r="F43" s="11"/>
      <c r="G43" s="11"/>
      <c r="H43" s="70" t="s">
        <v>180</v>
      </c>
      <c r="I43" s="71"/>
      <c r="J43" s="71"/>
      <c r="K43" s="72"/>
      <c r="L43" s="103"/>
      <c r="M43" s="104"/>
      <c r="N43" s="104"/>
      <c r="O43" s="105"/>
      <c r="P43" s="35"/>
      <c r="Q43" s="35"/>
      <c r="R43" s="110"/>
      <c r="S43" s="1"/>
      <c r="T43" s="33"/>
    </row>
    <row r="44" spans="1:20" s="34" customFormat="1" ht="38.25" customHeight="1">
      <c r="A44" s="34" t="s">
        <v>19</v>
      </c>
      <c r="B44" s="17" t="str">
        <f t="shared" si="3"/>
        <v>11.2.1Инфузионен сет</v>
      </c>
      <c r="C44" s="17" t="str">
        <f>+G44&amp;H44&amp;I44&amp;J44&amp;K44&amp;M44</f>
        <v>Инфузионен сет</v>
      </c>
      <c r="D44" s="11">
        <v>1</v>
      </c>
      <c r="E44" s="11" t="s">
        <v>179</v>
      </c>
      <c r="F44" s="11">
        <v>1</v>
      </c>
      <c r="G44" s="11"/>
      <c r="H44" s="70" t="s">
        <v>181</v>
      </c>
      <c r="I44" s="71"/>
      <c r="J44" s="71"/>
      <c r="K44" s="72"/>
      <c r="L44" s="106"/>
      <c r="M44" s="107"/>
      <c r="N44" s="107"/>
      <c r="O44" s="108"/>
      <c r="P44" s="35"/>
      <c r="Q44" s="35"/>
      <c r="R44" s="111"/>
      <c r="S44" s="1"/>
      <c r="T44" s="33"/>
    </row>
    <row r="45" spans="1:20" ht="38.25" customHeight="1">
      <c r="A45" s="1" t="s">
        <v>19</v>
      </c>
      <c r="B45" s="17" t="str">
        <f t="shared" si="3"/>
        <v>11.2.1WF127Wellion MICRO-PUMP инфузионен сет 6ммMicroTech Medical(Hangzhou) Co. Ltd, КитайЛИВЕДА МЕД 2000 ООДИнфузионен сет 1010ІІаV6326233344</v>
      </c>
      <c r="C45" s="17" t="str">
        <f t="shared" ref="C45:C52" si="4">+G45&amp;H45&amp;I45&amp;J45</f>
        <v>WF127Wellion MICRO-PUMP инфузионен сет 6ммMicroTech Medical(Hangzhou) Co. Ltd, КитайЛИВЕДА МЕД 2000 ООД</v>
      </c>
      <c r="D45" s="19">
        <v>1</v>
      </c>
      <c r="E45" s="19" t="s">
        <v>179</v>
      </c>
      <c r="F45" s="19">
        <v>1</v>
      </c>
      <c r="G45" s="19" t="s">
        <v>182</v>
      </c>
      <c r="H45" s="20" t="s">
        <v>183</v>
      </c>
      <c r="I45" s="20" t="s">
        <v>64</v>
      </c>
      <c r="J45" s="20" t="s">
        <v>28</v>
      </c>
      <c r="K45" s="20" t="s">
        <v>184</v>
      </c>
      <c r="L45" s="20" t="s">
        <v>185</v>
      </c>
      <c r="M45" s="21">
        <v>10</v>
      </c>
      <c r="N45" s="22"/>
      <c r="O45" s="22">
        <v>33.75</v>
      </c>
      <c r="P45" s="18" t="s">
        <v>186</v>
      </c>
      <c r="Q45" s="23"/>
      <c r="R45" s="23" t="s">
        <v>187</v>
      </c>
      <c r="T45" s="33"/>
    </row>
    <row r="46" spans="1:20" ht="38.25" customHeight="1">
      <c r="A46" s="1" t="s">
        <v>19</v>
      </c>
      <c r="B46" s="17" t="str">
        <f t="shared" si="3"/>
        <v>11.2.1WF128Wellion MICRO-PUMP инфузионен сет 9ммMicroTech Medical(Hangzhou) Co. Ltd, КитайЛИВЕДА МЕД 2000 ООДИнфузионен сет 1010ІІаV6326233344</v>
      </c>
      <c r="C46" s="17" t="str">
        <f t="shared" si="4"/>
        <v>WF128Wellion MICRO-PUMP инфузионен сет 9ммMicroTech Medical(Hangzhou) Co. Ltd, КитайЛИВЕДА МЕД 2000 ООД</v>
      </c>
      <c r="D46" s="19">
        <v>1</v>
      </c>
      <c r="E46" s="19" t="s">
        <v>179</v>
      </c>
      <c r="F46" s="19">
        <v>1</v>
      </c>
      <c r="G46" s="19" t="s">
        <v>188</v>
      </c>
      <c r="H46" s="20" t="s">
        <v>189</v>
      </c>
      <c r="I46" s="20" t="s">
        <v>64</v>
      </c>
      <c r="J46" s="20" t="s">
        <v>28</v>
      </c>
      <c r="K46" s="20" t="s">
        <v>184</v>
      </c>
      <c r="L46" s="20" t="s">
        <v>190</v>
      </c>
      <c r="M46" s="21">
        <v>10</v>
      </c>
      <c r="N46" s="22"/>
      <c r="O46" s="22">
        <v>33.75</v>
      </c>
      <c r="P46" s="18" t="s">
        <v>186</v>
      </c>
      <c r="Q46" s="23"/>
      <c r="R46" s="23" t="s">
        <v>187</v>
      </c>
      <c r="T46" s="33"/>
    </row>
    <row r="47" spans="1:20" ht="38.25" customHeight="1">
      <c r="A47" s="1" t="s">
        <v>19</v>
      </c>
      <c r="B47" s="17" t="str">
        <f t="shared" si="3"/>
        <v>11.2.1WF134Easy Release ER0670SOOIL Development CO. LTDГлобъл Мед ЕООДИнфузионен сет с метална игла  110ІІаV3583321537ER0670</v>
      </c>
      <c r="C47" s="17" t="str">
        <f t="shared" si="4"/>
        <v>WF134Easy Release ER0670SOOIL Development CO. LTDГлобъл Мед ЕООД</v>
      </c>
      <c r="D47" s="19">
        <v>1</v>
      </c>
      <c r="E47" s="19" t="s">
        <v>179</v>
      </c>
      <c r="F47" s="19">
        <v>1</v>
      </c>
      <c r="G47" s="19" t="s">
        <v>191</v>
      </c>
      <c r="H47" s="20" t="s">
        <v>192</v>
      </c>
      <c r="I47" s="20" t="s">
        <v>193</v>
      </c>
      <c r="J47" s="20" t="s">
        <v>140</v>
      </c>
      <c r="K47" s="20" t="s">
        <v>194</v>
      </c>
      <c r="L47" s="20" t="s">
        <v>195</v>
      </c>
      <c r="M47" s="23">
        <v>1</v>
      </c>
      <c r="N47" s="22"/>
      <c r="O47" s="22">
        <v>34.36</v>
      </c>
      <c r="P47" s="18" t="s">
        <v>196</v>
      </c>
      <c r="Q47" s="23" t="s">
        <v>197</v>
      </c>
      <c r="R47" s="23" t="s">
        <v>187</v>
      </c>
      <c r="T47" s="33"/>
    </row>
    <row r="48" spans="1:20" ht="38.25" customHeight="1">
      <c r="A48" s="1" t="s">
        <v>19</v>
      </c>
      <c r="B48" s="17" t="str">
        <f t="shared" si="3"/>
        <v>11.2.1WF135Easy Release ER0690SOOIL Development CO. LTDГлобъл Мед ЕООДИнфузионен сет с метална игла  110ІІаV3583321537ER0690</v>
      </c>
      <c r="C48" s="17" t="str">
        <f t="shared" si="4"/>
        <v>WF135Easy Release ER0690SOOIL Development CO. LTDГлобъл Мед ЕООД</v>
      </c>
      <c r="D48" s="19">
        <v>1</v>
      </c>
      <c r="E48" s="19" t="s">
        <v>179</v>
      </c>
      <c r="F48" s="19">
        <v>1</v>
      </c>
      <c r="G48" s="19" t="s">
        <v>198</v>
      </c>
      <c r="H48" s="20" t="s">
        <v>199</v>
      </c>
      <c r="I48" s="20" t="s">
        <v>193</v>
      </c>
      <c r="J48" s="20" t="s">
        <v>140</v>
      </c>
      <c r="K48" s="20" t="s">
        <v>194</v>
      </c>
      <c r="L48" s="20" t="s">
        <v>200</v>
      </c>
      <c r="M48" s="23">
        <v>1</v>
      </c>
      <c r="N48" s="22"/>
      <c r="O48" s="22">
        <v>34.36</v>
      </c>
      <c r="P48" s="18" t="s">
        <v>196</v>
      </c>
      <c r="Q48" s="23" t="s">
        <v>201</v>
      </c>
      <c r="R48" s="23" t="s">
        <v>187</v>
      </c>
      <c r="T48" s="33"/>
    </row>
    <row r="49" spans="1:20" ht="38.25" customHeight="1">
      <c r="A49" s="1" t="s">
        <v>19</v>
      </c>
      <c r="B49" s="17" t="str">
        <f t="shared" si="3"/>
        <v>11.2.1WF136Inset ii 6мм/60смUnomedical Devices S.A. De C.VГлобъл Мед ЕООДИнфузионен сет
с тефлонова игла 110ІІbV358330281386-060-52C6MSOOI</v>
      </c>
      <c r="C49" s="17" t="str">
        <f t="shared" si="4"/>
        <v>WF136Inset ii 6мм/60смUnomedical Devices S.A. De C.VГлобъл Мед ЕООД</v>
      </c>
      <c r="D49" s="19">
        <v>1</v>
      </c>
      <c r="E49" s="19" t="s">
        <v>179</v>
      </c>
      <c r="F49" s="19">
        <v>1</v>
      </c>
      <c r="G49" s="19" t="s">
        <v>202</v>
      </c>
      <c r="H49" s="20" t="s">
        <v>203</v>
      </c>
      <c r="I49" s="20" t="s">
        <v>204</v>
      </c>
      <c r="J49" s="20" t="s">
        <v>140</v>
      </c>
      <c r="K49" s="20" t="s">
        <v>205</v>
      </c>
      <c r="L49" s="20" t="s">
        <v>206</v>
      </c>
      <c r="M49" s="23">
        <v>1</v>
      </c>
      <c r="N49" s="22"/>
      <c r="O49" s="22">
        <v>34.36</v>
      </c>
      <c r="P49" s="18" t="s">
        <v>207</v>
      </c>
      <c r="Q49" s="23" t="s">
        <v>208</v>
      </c>
      <c r="R49" s="23" t="s">
        <v>187</v>
      </c>
      <c r="T49" s="33"/>
    </row>
    <row r="50" spans="1:20" ht="38.25" customHeight="1">
      <c r="A50" s="1" t="s">
        <v>19</v>
      </c>
      <c r="B50" s="17" t="str">
        <f t="shared" si="3"/>
        <v>11.2.1WF137Inset ii 6мм/80смUnomedical Devices S.A. De C.VГлобъл Мед ЕООДИнфузионен сет
с тефлонова игла 110ІІbV358330281386-080-52C6MSOOI</v>
      </c>
      <c r="C50" s="17" t="str">
        <f t="shared" si="4"/>
        <v>WF137Inset ii 6мм/80смUnomedical Devices S.A. De C.VГлобъл Мед ЕООД</v>
      </c>
      <c r="D50" s="19">
        <v>1</v>
      </c>
      <c r="E50" s="19" t="s">
        <v>179</v>
      </c>
      <c r="F50" s="19">
        <v>1</v>
      </c>
      <c r="G50" s="19" t="s">
        <v>209</v>
      </c>
      <c r="H50" s="20" t="s">
        <v>210</v>
      </c>
      <c r="I50" s="20" t="s">
        <v>204</v>
      </c>
      <c r="J50" s="20" t="s">
        <v>140</v>
      </c>
      <c r="K50" s="20" t="s">
        <v>205</v>
      </c>
      <c r="L50" s="20" t="s">
        <v>211</v>
      </c>
      <c r="M50" s="23">
        <v>1</v>
      </c>
      <c r="N50" s="22"/>
      <c r="O50" s="22">
        <v>34.36</v>
      </c>
      <c r="P50" s="18" t="s">
        <v>207</v>
      </c>
      <c r="Q50" s="23" t="s">
        <v>212</v>
      </c>
      <c r="R50" s="23" t="s">
        <v>187</v>
      </c>
      <c r="T50" s="33"/>
    </row>
    <row r="51" spans="1:20" ht="38.25" customHeight="1">
      <c r="A51" s="1" t="s">
        <v>19</v>
      </c>
      <c r="B51" s="17" t="str">
        <f t="shared" si="3"/>
        <v>11.2.1WF138Inset ii 9мм/60смUnomedical Devices S.A. De C.VГлобъл Мед ЕООДИнфузионен сет
с тефлонова игла 110ІІbV358330281386-060-52C9MSOOI</v>
      </c>
      <c r="C51" s="17" t="str">
        <f t="shared" si="4"/>
        <v>WF138Inset ii 9мм/60смUnomedical Devices S.A. De C.VГлобъл Мед ЕООД</v>
      </c>
      <c r="D51" s="19">
        <v>1</v>
      </c>
      <c r="E51" s="19" t="s">
        <v>179</v>
      </c>
      <c r="F51" s="19">
        <v>1</v>
      </c>
      <c r="G51" s="19" t="s">
        <v>213</v>
      </c>
      <c r="H51" s="20" t="s">
        <v>214</v>
      </c>
      <c r="I51" s="20" t="s">
        <v>204</v>
      </c>
      <c r="J51" s="20" t="s">
        <v>140</v>
      </c>
      <c r="K51" s="20" t="s">
        <v>205</v>
      </c>
      <c r="L51" s="20" t="s">
        <v>215</v>
      </c>
      <c r="M51" s="23">
        <v>1</v>
      </c>
      <c r="N51" s="22"/>
      <c r="O51" s="22">
        <v>34.36</v>
      </c>
      <c r="P51" s="18" t="s">
        <v>207</v>
      </c>
      <c r="Q51" s="23" t="s">
        <v>216</v>
      </c>
      <c r="R51" s="23" t="s">
        <v>187</v>
      </c>
      <c r="T51" s="33"/>
    </row>
    <row r="52" spans="1:20" ht="38.25" customHeight="1">
      <c r="A52" s="1" t="s">
        <v>19</v>
      </c>
      <c r="B52" s="17" t="str">
        <f t="shared" si="3"/>
        <v>11.2.1WF139Inset ii 9мм/80смUnomedical Devices S.A. De C.VГлобъл Мед ЕООДИнфузионен сет
с тефлонова игла 110ІІbV358330281386-080-52C9MSOOI</v>
      </c>
      <c r="C52" s="17" t="str">
        <f t="shared" si="4"/>
        <v>WF139Inset ii 9мм/80смUnomedical Devices S.A. De C.VГлобъл Мед ЕООД</v>
      </c>
      <c r="D52" s="19">
        <v>1</v>
      </c>
      <c r="E52" s="19" t="s">
        <v>179</v>
      </c>
      <c r="F52" s="19">
        <v>1</v>
      </c>
      <c r="G52" s="19" t="s">
        <v>217</v>
      </c>
      <c r="H52" s="20" t="s">
        <v>218</v>
      </c>
      <c r="I52" s="20" t="s">
        <v>204</v>
      </c>
      <c r="J52" s="20" t="s">
        <v>140</v>
      </c>
      <c r="K52" s="20" t="s">
        <v>205</v>
      </c>
      <c r="L52" s="20" t="s">
        <v>219</v>
      </c>
      <c r="M52" s="23">
        <v>1</v>
      </c>
      <c r="N52" s="22"/>
      <c r="O52" s="22">
        <v>34.36</v>
      </c>
      <c r="P52" s="18" t="s">
        <v>207</v>
      </c>
      <c r="Q52" s="23" t="s">
        <v>220</v>
      </c>
      <c r="R52" s="23" t="s">
        <v>187</v>
      </c>
      <c r="T52" s="33"/>
    </row>
    <row r="53" spans="1:20" ht="38.25" customHeight="1">
      <c r="A53" s="1" t="s">
        <v>19</v>
      </c>
      <c r="B53" s="17" t="str">
        <f t="shared" si="3"/>
        <v>11.2.1WF151MiniMed™ Quick set™ Infusion set 9mm/110cmUNOMEDICAL A/SСантис Медикъл Солюшънс ЕООДИнфузионен сет 110IIbV3583379866MMT-396A</v>
      </c>
      <c r="C53" s="29" t="str">
        <f t="shared" ref="C53:C74" si="5">+G53&amp;J53</f>
        <v>WF151Сантис Медикъл Солюшънс ЕООД</v>
      </c>
      <c r="D53" s="19">
        <v>1</v>
      </c>
      <c r="E53" s="19" t="s">
        <v>179</v>
      </c>
      <c r="F53" s="19">
        <v>1</v>
      </c>
      <c r="G53" s="20" t="s">
        <v>221</v>
      </c>
      <c r="H53" s="20" t="s">
        <v>222</v>
      </c>
      <c r="I53" s="20" t="s">
        <v>223</v>
      </c>
      <c r="J53" s="20" t="s">
        <v>113</v>
      </c>
      <c r="K53" s="20" t="s">
        <v>184</v>
      </c>
      <c r="L53" s="20"/>
      <c r="M53" s="21">
        <v>1</v>
      </c>
      <c r="N53" s="22"/>
      <c r="O53" s="22">
        <v>36.81</v>
      </c>
      <c r="P53" s="18" t="s">
        <v>224</v>
      </c>
      <c r="Q53" s="23" t="s">
        <v>225</v>
      </c>
      <c r="R53" s="23" t="s">
        <v>187</v>
      </c>
      <c r="T53" s="33"/>
    </row>
    <row r="54" spans="1:20" ht="38.25" customHeight="1">
      <c r="A54" s="1" t="s">
        <v>19</v>
      </c>
      <c r="B54" s="17" t="str">
        <f t="shared" si="3"/>
        <v>11.2.1WF152MiniMed™ Quick set™ Infusion set 9mm/80cmUNOMEDICAL A/SСантис Медикъл Солюшънс ЕООДИнфузионен сет 110IIbV3583379866MMT-386A</v>
      </c>
      <c r="C54" s="29" t="str">
        <f t="shared" si="5"/>
        <v>WF152Сантис Медикъл Солюшънс ЕООД</v>
      </c>
      <c r="D54" s="19">
        <v>1</v>
      </c>
      <c r="E54" s="19" t="s">
        <v>179</v>
      </c>
      <c r="F54" s="19">
        <v>1</v>
      </c>
      <c r="G54" s="20" t="s">
        <v>226</v>
      </c>
      <c r="H54" s="20" t="s">
        <v>227</v>
      </c>
      <c r="I54" s="20" t="s">
        <v>223</v>
      </c>
      <c r="J54" s="20" t="s">
        <v>113</v>
      </c>
      <c r="K54" s="20" t="s">
        <v>184</v>
      </c>
      <c r="L54" s="20"/>
      <c r="M54" s="21">
        <v>1</v>
      </c>
      <c r="N54" s="22"/>
      <c r="O54" s="22">
        <v>36.81</v>
      </c>
      <c r="P54" s="18" t="s">
        <v>224</v>
      </c>
      <c r="Q54" s="23" t="s">
        <v>228</v>
      </c>
      <c r="R54" s="23" t="s">
        <v>187</v>
      </c>
      <c r="T54" s="33"/>
    </row>
    <row r="55" spans="1:20" ht="38.25" customHeight="1">
      <c r="A55" s="1" t="s">
        <v>19</v>
      </c>
      <c r="B55" s="17" t="str">
        <f t="shared" si="3"/>
        <v>11.2.1WF153MiniMed™ Quick set™ Infusion set 9mm/60cmUNOMEDICAL A/SСантис Медикъл Солюшънс ЕООДИнфузионен сет 110IIbV3583379866MMT-397A</v>
      </c>
      <c r="C55" s="29" t="str">
        <f t="shared" si="5"/>
        <v>WF153Сантис Медикъл Солюшънс ЕООД</v>
      </c>
      <c r="D55" s="19">
        <v>1</v>
      </c>
      <c r="E55" s="19" t="s">
        <v>179</v>
      </c>
      <c r="F55" s="19">
        <v>1</v>
      </c>
      <c r="G55" s="20" t="s">
        <v>229</v>
      </c>
      <c r="H55" s="20" t="s">
        <v>230</v>
      </c>
      <c r="I55" s="20" t="s">
        <v>223</v>
      </c>
      <c r="J55" s="20" t="s">
        <v>113</v>
      </c>
      <c r="K55" s="20" t="s">
        <v>184</v>
      </c>
      <c r="L55" s="20"/>
      <c r="M55" s="21">
        <v>1</v>
      </c>
      <c r="N55" s="22"/>
      <c r="O55" s="22">
        <v>36.81</v>
      </c>
      <c r="P55" s="18" t="s">
        <v>224</v>
      </c>
      <c r="Q55" s="23" t="s">
        <v>231</v>
      </c>
      <c r="R55" s="23" t="s">
        <v>187</v>
      </c>
      <c r="T55" s="33"/>
    </row>
    <row r="56" spans="1:20" ht="38.25" customHeight="1">
      <c r="A56" s="1" t="s">
        <v>19</v>
      </c>
      <c r="B56" s="17" t="str">
        <f t="shared" si="3"/>
        <v>11.2.1WF154MiniMed™ Quick set™ Infusion set 6mm/110cmUNOMEDICAL A/SСантис Медикъл Солюшънс ЕООДИнфузионен сет 110IIbV3583379866MMT-398A</v>
      </c>
      <c r="C56" s="29" t="str">
        <f t="shared" si="5"/>
        <v>WF154Сантис Медикъл Солюшънс ЕООД</v>
      </c>
      <c r="D56" s="19">
        <v>1</v>
      </c>
      <c r="E56" s="19" t="s">
        <v>179</v>
      </c>
      <c r="F56" s="19">
        <v>1</v>
      </c>
      <c r="G56" s="20" t="s">
        <v>232</v>
      </c>
      <c r="H56" s="20" t="s">
        <v>233</v>
      </c>
      <c r="I56" s="20" t="s">
        <v>223</v>
      </c>
      <c r="J56" s="20" t="s">
        <v>113</v>
      </c>
      <c r="K56" s="20" t="s">
        <v>184</v>
      </c>
      <c r="L56" s="20"/>
      <c r="M56" s="21">
        <v>1</v>
      </c>
      <c r="N56" s="22"/>
      <c r="O56" s="22">
        <v>36.81</v>
      </c>
      <c r="P56" s="18" t="s">
        <v>224</v>
      </c>
      <c r="Q56" s="23" t="s">
        <v>234</v>
      </c>
      <c r="R56" s="23" t="s">
        <v>187</v>
      </c>
      <c r="T56" s="33"/>
    </row>
    <row r="57" spans="1:20" ht="38.25" customHeight="1">
      <c r="A57" s="1" t="s">
        <v>19</v>
      </c>
      <c r="B57" s="17" t="str">
        <f t="shared" si="3"/>
        <v>11.2.1WF155MiniMed™ Quick set™ Infusion set 6mm/80cmUNOMEDICAL A/SСантис Медикъл Солюшънс ЕООДИнфузионен сет 110IIbV3583379866MMT-387A</v>
      </c>
      <c r="C57" s="29" t="str">
        <f t="shared" si="5"/>
        <v>WF155Сантис Медикъл Солюшънс ЕООД</v>
      </c>
      <c r="D57" s="19">
        <v>1</v>
      </c>
      <c r="E57" s="19" t="s">
        <v>179</v>
      </c>
      <c r="F57" s="19">
        <v>1</v>
      </c>
      <c r="G57" s="20" t="s">
        <v>235</v>
      </c>
      <c r="H57" s="20" t="s">
        <v>236</v>
      </c>
      <c r="I57" s="20" t="s">
        <v>223</v>
      </c>
      <c r="J57" s="20" t="s">
        <v>113</v>
      </c>
      <c r="K57" s="20" t="s">
        <v>184</v>
      </c>
      <c r="L57" s="20"/>
      <c r="M57" s="21">
        <v>1</v>
      </c>
      <c r="N57" s="22"/>
      <c r="O57" s="22">
        <v>36.81</v>
      </c>
      <c r="P57" s="18" t="s">
        <v>224</v>
      </c>
      <c r="Q57" s="23" t="s">
        <v>237</v>
      </c>
      <c r="R57" s="23" t="s">
        <v>187</v>
      </c>
      <c r="T57" s="33"/>
    </row>
    <row r="58" spans="1:20" ht="38.25" customHeight="1">
      <c r="A58" s="1" t="s">
        <v>19</v>
      </c>
      <c r="B58" s="17" t="str">
        <f t="shared" si="3"/>
        <v>11.2.1WF156MiniMed™ Quick set™ Infusion set 6mm/60 cmUNOMEDICAL A/SСантис Медикъл Солюшънс ЕООДИнфузионен сет 110IIbV3583379866MMT-399A</v>
      </c>
      <c r="C58" s="29" t="str">
        <f t="shared" si="5"/>
        <v>WF156Сантис Медикъл Солюшънс ЕООД</v>
      </c>
      <c r="D58" s="19">
        <v>1</v>
      </c>
      <c r="E58" s="19" t="s">
        <v>179</v>
      </c>
      <c r="F58" s="19">
        <v>1</v>
      </c>
      <c r="G58" s="20" t="s">
        <v>238</v>
      </c>
      <c r="H58" s="20" t="s">
        <v>239</v>
      </c>
      <c r="I58" s="20" t="s">
        <v>223</v>
      </c>
      <c r="J58" s="20" t="s">
        <v>113</v>
      </c>
      <c r="K58" s="20" t="s">
        <v>184</v>
      </c>
      <c r="L58" s="20"/>
      <c r="M58" s="21">
        <v>1</v>
      </c>
      <c r="N58" s="22"/>
      <c r="O58" s="22">
        <v>36.81</v>
      </c>
      <c r="P58" s="18" t="s">
        <v>224</v>
      </c>
      <c r="Q58" s="23" t="s">
        <v>240</v>
      </c>
      <c r="R58" s="23" t="s">
        <v>187</v>
      </c>
      <c r="T58" s="33"/>
    </row>
    <row r="59" spans="1:20" ht="38.25" customHeight="1">
      <c r="A59" s="1" t="s">
        <v>19</v>
      </c>
      <c r="B59" s="17" t="str">
        <f t="shared" si="3"/>
        <v>11.2.1WF157MiniMed™ Quick set™ Infusion set 6mm/46cmUNOMEDICAL A/SСантис Медикъл Солюшънс ЕООДИнфузионен сет 110IIbV3583379866MMT-394A</v>
      </c>
      <c r="C59" s="29" t="str">
        <f t="shared" si="5"/>
        <v>WF157Сантис Медикъл Солюшънс ЕООД</v>
      </c>
      <c r="D59" s="19">
        <v>1</v>
      </c>
      <c r="E59" s="19" t="s">
        <v>179</v>
      </c>
      <c r="F59" s="19">
        <v>1</v>
      </c>
      <c r="G59" s="20" t="s">
        <v>241</v>
      </c>
      <c r="H59" s="20" t="s">
        <v>242</v>
      </c>
      <c r="I59" s="20" t="s">
        <v>223</v>
      </c>
      <c r="J59" s="20" t="s">
        <v>113</v>
      </c>
      <c r="K59" s="20" t="s">
        <v>184</v>
      </c>
      <c r="L59" s="20"/>
      <c r="M59" s="21">
        <v>1</v>
      </c>
      <c r="N59" s="22"/>
      <c r="O59" s="22">
        <v>36.81</v>
      </c>
      <c r="P59" s="18" t="s">
        <v>224</v>
      </c>
      <c r="Q59" s="23" t="s">
        <v>243</v>
      </c>
      <c r="R59" s="23" t="s">
        <v>187</v>
      </c>
      <c r="T59" s="33"/>
    </row>
    <row r="60" spans="1:20" ht="38.25" customHeight="1">
      <c r="A60" s="1" t="s">
        <v>19</v>
      </c>
      <c r="B60" s="17" t="str">
        <f t="shared" si="3"/>
        <v>11.2.1WF158MiniMed™ Sure T™ Infusion set 6mm/60cmUNOMEDICAL A/SСантис Медикъл Солюшънс ЕООДИнфузионен сет 110IIbV3583315009MMT-864A</v>
      </c>
      <c r="C60" s="29" t="str">
        <f t="shared" si="5"/>
        <v>WF158Сантис Медикъл Солюшънс ЕООД</v>
      </c>
      <c r="D60" s="19">
        <v>1</v>
      </c>
      <c r="E60" s="19" t="s">
        <v>179</v>
      </c>
      <c r="F60" s="19">
        <v>1</v>
      </c>
      <c r="G60" s="20" t="s">
        <v>244</v>
      </c>
      <c r="H60" s="20" t="s">
        <v>245</v>
      </c>
      <c r="I60" s="20" t="s">
        <v>223</v>
      </c>
      <c r="J60" s="20" t="s">
        <v>113</v>
      </c>
      <c r="K60" s="20" t="s">
        <v>184</v>
      </c>
      <c r="L60" s="20"/>
      <c r="M60" s="21">
        <v>1</v>
      </c>
      <c r="N60" s="22"/>
      <c r="O60" s="22">
        <v>36.81</v>
      </c>
      <c r="P60" s="18" t="s">
        <v>246</v>
      </c>
      <c r="Q60" s="23" t="s">
        <v>247</v>
      </c>
      <c r="R60" s="23" t="s">
        <v>187</v>
      </c>
      <c r="T60" s="33"/>
    </row>
    <row r="61" spans="1:20" ht="38.25" customHeight="1">
      <c r="A61" s="1" t="s">
        <v>19</v>
      </c>
      <c r="B61" s="17" t="str">
        <f t="shared" si="3"/>
        <v>11.2.1WF159MiniMed™ Sure T™ Infusion set 6mm/80cmUNOMEDICAL A/SСантис Медикъл Солюшънс ЕООДИнфузионен сет 110IIbV3583315009MMT-866A</v>
      </c>
      <c r="C61" s="29" t="str">
        <f t="shared" si="5"/>
        <v>WF159Сантис Медикъл Солюшънс ЕООД</v>
      </c>
      <c r="D61" s="19">
        <v>1</v>
      </c>
      <c r="E61" s="19" t="s">
        <v>179</v>
      </c>
      <c r="F61" s="19">
        <v>1</v>
      </c>
      <c r="G61" s="20" t="s">
        <v>248</v>
      </c>
      <c r="H61" s="20" t="s">
        <v>249</v>
      </c>
      <c r="I61" s="20" t="s">
        <v>223</v>
      </c>
      <c r="J61" s="20" t="s">
        <v>113</v>
      </c>
      <c r="K61" s="20" t="s">
        <v>184</v>
      </c>
      <c r="L61" s="20"/>
      <c r="M61" s="21">
        <v>1</v>
      </c>
      <c r="N61" s="22"/>
      <c r="O61" s="22">
        <v>36.81</v>
      </c>
      <c r="P61" s="18" t="s">
        <v>246</v>
      </c>
      <c r="Q61" s="23" t="s">
        <v>250</v>
      </c>
      <c r="R61" s="23" t="s">
        <v>187</v>
      </c>
      <c r="T61" s="33"/>
    </row>
    <row r="62" spans="1:20" ht="38.25" customHeight="1">
      <c r="A62" s="1" t="s">
        <v>19</v>
      </c>
      <c r="B62" s="17" t="str">
        <f t="shared" si="3"/>
        <v>11.2.1WF160MiniMed™ Sure T™ Infusion set 8mm/60cmUNOMEDICAL A/SСантис Медикъл Солюшънс ЕООДИнфузионен сет 110IIbV3583315009MMT-874A</v>
      </c>
      <c r="C62" s="29" t="str">
        <f t="shared" si="5"/>
        <v>WF160Сантис Медикъл Солюшънс ЕООД</v>
      </c>
      <c r="D62" s="19">
        <v>1</v>
      </c>
      <c r="E62" s="19" t="s">
        <v>179</v>
      </c>
      <c r="F62" s="19">
        <v>1</v>
      </c>
      <c r="G62" s="20" t="s">
        <v>251</v>
      </c>
      <c r="H62" s="20" t="s">
        <v>252</v>
      </c>
      <c r="I62" s="20" t="s">
        <v>223</v>
      </c>
      <c r="J62" s="20" t="s">
        <v>113</v>
      </c>
      <c r="K62" s="20" t="s">
        <v>184</v>
      </c>
      <c r="L62" s="20"/>
      <c r="M62" s="21">
        <v>1</v>
      </c>
      <c r="N62" s="22"/>
      <c r="O62" s="22">
        <v>36.81</v>
      </c>
      <c r="P62" s="18" t="s">
        <v>246</v>
      </c>
      <c r="Q62" s="23" t="s">
        <v>253</v>
      </c>
      <c r="R62" s="23" t="s">
        <v>187</v>
      </c>
      <c r="T62" s="33"/>
    </row>
    <row r="63" spans="1:20" ht="38.25" customHeight="1">
      <c r="A63" s="1" t="s">
        <v>19</v>
      </c>
      <c r="B63" s="17" t="str">
        <f t="shared" si="3"/>
        <v>11.2.1WF161MiniMed™ Sure T™ Infusion set 6mm/46cmUNOMEDICAL A/SСантис Медикъл Солюшънс ЕООДИнфузионен сет 110IIbV3583315009MMT-862A</v>
      </c>
      <c r="C63" s="29" t="str">
        <f t="shared" si="5"/>
        <v>WF161Сантис Медикъл Солюшънс ЕООД</v>
      </c>
      <c r="D63" s="19">
        <v>1</v>
      </c>
      <c r="E63" s="19" t="s">
        <v>179</v>
      </c>
      <c r="F63" s="19">
        <v>1</v>
      </c>
      <c r="G63" s="20" t="s">
        <v>254</v>
      </c>
      <c r="H63" s="20" t="s">
        <v>255</v>
      </c>
      <c r="I63" s="20" t="s">
        <v>223</v>
      </c>
      <c r="J63" s="20" t="s">
        <v>113</v>
      </c>
      <c r="K63" s="20" t="s">
        <v>184</v>
      </c>
      <c r="L63" s="20"/>
      <c r="M63" s="21">
        <v>1</v>
      </c>
      <c r="N63" s="22"/>
      <c r="O63" s="22">
        <v>36.81</v>
      </c>
      <c r="P63" s="18" t="s">
        <v>246</v>
      </c>
      <c r="Q63" s="23" t="s">
        <v>256</v>
      </c>
      <c r="R63" s="23" t="s">
        <v>187</v>
      </c>
      <c r="T63" s="33"/>
    </row>
    <row r="64" spans="1:20" ht="38.25" customHeight="1">
      <c r="A64" s="1" t="s">
        <v>19</v>
      </c>
      <c r="B64" s="17" t="str">
        <f t="shared" si="3"/>
        <v>11.2.1WF162MiniMed™ Sure T™ Infusion set 8mm/80cmUNOMEDICAL A/SСантис Медикъл Солюшънс ЕООДИнфузионен сет 110IIbV3583315009MMT-876A</v>
      </c>
      <c r="C64" s="29" t="str">
        <f t="shared" si="5"/>
        <v>WF162Сантис Медикъл Солюшънс ЕООД</v>
      </c>
      <c r="D64" s="19">
        <v>1</v>
      </c>
      <c r="E64" s="19" t="s">
        <v>179</v>
      </c>
      <c r="F64" s="19">
        <v>1</v>
      </c>
      <c r="G64" s="20" t="s">
        <v>257</v>
      </c>
      <c r="H64" s="20" t="s">
        <v>258</v>
      </c>
      <c r="I64" s="20" t="s">
        <v>223</v>
      </c>
      <c r="J64" s="20" t="s">
        <v>113</v>
      </c>
      <c r="K64" s="20" t="s">
        <v>184</v>
      </c>
      <c r="L64" s="20"/>
      <c r="M64" s="21">
        <v>1</v>
      </c>
      <c r="N64" s="22"/>
      <c r="O64" s="22">
        <v>36.81</v>
      </c>
      <c r="P64" s="18" t="s">
        <v>246</v>
      </c>
      <c r="Q64" s="23" t="s">
        <v>259</v>
      </c>
      <c r="R64" s="23" t="s">
        <v>187</v>
      </c>
      <c r="T64" s="33"/>
    </row>
    <row r="65" spans="1:20" ht="38.25" customHeight="1">
      <c r="A65" s="1" t="s">
        <v>19</v>
      </c>
      <c r="B65" s="17" t="str">
        <f t="shared" si="3"/>
        <v>11.2.1WF163MiniMed™ Sure T™ Infusion set 10mm/80cmUNOMEDICAL A/SСантис Медикъл Солюшънс ЕООДИнфузионен сет 110IIbV3583315009MMT-886A</v>
      </c>
      <c r="C65" s="29" t="str">
        <f t="shared" si="5"/>
        <v>WF163Сантис Медикъл Солюшънс ЕООД</v>
      </c>
      <c r="D65" s="19">
        <v>1</v>
      </c>
      <c r="E65" s="19" t="s">
        <v>179</v>
      </c>
      <c r="F65" s="19">
        <v>1</v>
      </c>
      <c r="G65" s="20" t="s">
        <v>260</v>
      </c>
      <c r="H65" s="20" t="s">
        <v>261</v>
      </c>
      <c r="I65" s="20" t="s">
        <v>223</v>
      </c>
      <c r="J65" s="20" t="s">
        <v>113</v>
      </c>
      <c r="K65" s="20" t="s">
        <v>184</v>
      </c>
      <c r="L65" s="20"/>
      <c r="M65" s="21">
        <v>1</v>
      </c>
      <c r="N65" s="22"/>
      <c r="O65" s="22">
        <v>36.81</v>
      </c>
      <c r="P65" s="18" t="s">
        <v>246</v>
      </c>
      <c r="Q65" s="23" t="s">
        <v>262</v>
      </c>
      <c r="R65" s="23" t="s">
        <v>187</v>
      </c>
      <c r="T65" s="33"/>
    </row>
    <row r="66" spans="1:20" ht="38.25" customHeight="1">
      <c r="A66" s="1" t="s">
        <v>19</v>
      </c>
      <c r="B66" s="17" t="str">
        <f t="shared" si="3"/>
        <v>11.2.1WF164MiniMed™ Sure T™ Infusion set 10mm/60cmUNOMEDICAL A/SСантис Медикъл Солюшънс ЕООДИнфузионен сет 110IIbV3583315009MMT-884A</v>
      </c>
      <c r="C66" s="29" t="str">
        <f t="shared" si="5"/>
        <v>WF164Сантис Медикъл Солюшънс ЕООД</v>
      </c>
      <c r="D66" s="19">
        <v>1</v>
      </c>
      <c r="E66" s="19" t="s">
        <v>179</v>
      </c>
      <c r="F66" s="19">
        <v>1</v>
      </c>
      <c r="G66" s="20" t="s">
        <v>263</v>
      </c>
      <c r="H66" s="20" t="s">
        <v>264</v>
      </c>
      <c r="I66" s="20" t="s">
        <v>223</v>
      </c>
      <c r="J66" s="20" t="s">
        <v>113</v>
      </c>
      <c r="K66" s="20" t="s">
        <v>184</v>
      </c>
      <c r="L66" s="20"/>
      <c r="M66" s="21">
        <v>1</v>
      </c>
      <c r="N66" s="22"/>
      <c r="O66" s="22">
        <v>36.81</v>
      </c>
      <c r="P66" s="18" t="s">
        <v>246</v>
      </c>
      <c r="Q66" s="23" t="s">
        <v>265</v>
      </c>
      <c r="R66" s="23" t="s">
        <v>187</v>
      </c>
      <c r="T66" s="33"/>
    </row>
    <row r="67" spans="1:20" ht="38.25" customHeight="1">
      <c r="A67" s="1" t="s">
        <v>19</v>
      </c>
      <c r="B67" s="17" t="str">
        <f t="shared" si="3"/>
        <v>11.2.1WF165MiniMed™ Silhouette™ Infusion set 13mm/46cmUNOMEDICAL A/SСантис Медикъл Солюшънс ЕООДИнфузионен сет 110IIbV3583351723MMT-368A</v>
      </c>
      <c r="C67" s="29" t="str">
        <f t="shared" si="5"/>
        <v>WF165Сантис Медикъл Солюшънс ЕООД</v>
      </c>
      <c r="D67" s="19">
        <v>1</v>
      </c>
      <c r="E67" s="19" t="s">
        <v>179</v>
      </c>
      <c r="F67" s="19">
        <v>1</v>
      </c>
      <c r="G67" s="20" t="s">
        <v>266</v>
      </c>
      <c r="H67" s="20" t="s">
        <v>267</v>
      </c>
      <c r="I67" s="20" t="s">
        <v>223</v>
      </c>
      <c r="J67" s="20" t="s">
        <v>113</v>
      </c>
      <c r="K67" s="20" t="s">
        <v>184</v>
      </c>
      <c r="L67" s="20"/>
      <c r="M67" s="21">
        <v>1</v>
      </c>
      <c r="N67" s="22"/>
      <c r="O67" s="22">
        <v>36.81</v>
      </c>
      <c r="P67" s="18" t="s">
        <v>268</v>
      </c>
      <c r="Q67" s="23" t="s">
        <v>269</v>
      </c>
      <c r="R67" s="23" t="s">
        <v>187</v>
      </c>
      <c r="T67" s="33"/>
    </row>
    <row r="68" spans="1:20" ht="38.25" customHeight="1">
      <c r="A68" s="1" t="s">
        <v>19</v>
      </c>
      <c r="B68" s="17" t="str">
        <f t="shared" si="3"/>
        <v>11.2.1WF166MiniMed™ Silhouette™ Infusion set 17mm/60cmUNOMEDICAL A/SСантис Медикъл Солюшънс ЕООДИнфузионен сет 110IIbV3583351723MMT-378A</v>
      </c>
      <c r="C68" s="29" t="str">
        <f t="shared" si="5"/>
        <v>WF166Сантис Медикъл Солюшънс ЕООД</v>
      </c>
      <c r="D68" s="19">
        <v>1</v>
      </c>
      <c r="E68" s="19" t="s">
        <v>179</v>
      </c>
      <c r="F68" s="19">
        <v>1</v>
      </c>
      <c r="G68" s="20" t="s">
        <v>270</v>
      </c>
      <c r="H68" s="20" t="s">
        <v>271</v>
      </c>
      <c r="I68" s="20" t="s">
        <v>223</v>
      </c>
      <c r="J68" s="20" t="s">
        <v>113</v>
      </c>
      <c r="K68" s="20" t="s">
        <v>184</v>
      </c>
      <c r="L68" s="20"/>
      <c r="M68" s="21">
        <v>1</v>
      </c>
      <c r="N68" s="22"/>
      <c r="O68" s="22">
        <v>36.81</v>
      </c>
      <c r="P68" s="18" t="s">
        <v>268</v>
      </c>
      <c r="Q68" s="23" t="s">
        <v>272</v>
      </c>
      <c r="R68" s="23" t="s">
        <v>187</v>
      </c>
      <c r="T68" s="33"/>
    </row>
    <row r="69" spans="1:20" ht="38.25" customHeight="1">
      <c r="A69" s="1" t="s">
        <v>19</v>
      </c>
      <c r="B69" s="17" t="str">
        <f t="shared" si="3"/>
        <v>11.2.1WF167MiniMed™ Silhouette™ Infusion set 13mm/60cmUNOMEDICAL A/SСантис Медикъл Солюшънс ЕООДИнфузионен сет 110IIbV3583351723MMT-381A</v>
      </c>
      <c r="C69" s="29" t="str">
        <f t="shared" si="5"/>
        <v>WF167Сантис Медикъл Солюшънс ЕООД</v>
      </c>
      <c r="D69" s="19">
        <v>1</v>
      </c>
      <c r="E69" s="19" t="s">
        <v>179</v>
      </c>
      <c r="F69" s="19">
        <v>1</v>
      </c>
      <c r="G69" s="20" t="s">
        <v>273</v>
      </c>
      <c r="H69" s="20" t="s">
        <v>274</v>
      </c>
      <c r="I69" s="20" t="s">
        <v>223</v>
      </c>
      <c r="J69" s="20" t="s">
        <v>113</v>
      </c>
      <c r="K69" s="20" t="s">
        <v>184</v>
      </c>
      <c r="L69" s="20"/>
      <c r="M69" s="21">
        <v>1</v>
      </c>
      <c r="N69" s="22"/>
      <c r="O69" s="22">
        <v>36.81</v>
      </c>
      <c r="P69" s="18" t="s">
        <v>268</v>
      </c>
      <c r="Q69" s="23" t="s">
        <v>275</v>
      </c>
      <c r="R69" s="23" t="s">
        <v>187</v>
      </c>
      <c r="T69" s="33"/>
    </row>
    <row r="70" spans="1:20" ht="38.25" customHeight="1">
      <c r="A70" s="1" t="s">
        <v>19</v>
      </c>
      <c r="B70" s="17" t="str">
        <f t="shared" si="3"/>
        <v>11.2.1WF168MiniMed™ Silhouette™ Infusion set 13mm/80cmUNOMEDICAL A/SСантис Медикъл Солюшънс ЕООДИнфузионен сет 110IIbV3583351723MMT-383A</v>
      </c>
      <c r="C70" s="29" t="str">
        <f t="shared" si="5"/>
        <v>WF168Сантис Медикъл Солюшънс ЕООД</v>
      </c>
      <c r="D70" s="19">
        <v>1</v>
      </c>
      <c r="E70" s="19" t="s">
        <v>179</v>
      </c>
      <c r="F70" s="19">
        <v>1</v>
      </c>
      <c r="G70" s="20" t="s">
        <v>276</v>
      </c>
      <c r="H70" s="20" t="s">
        <v>277</v>
      </c>
      <c r="I70" s="20" t="s">
        <v>223</v>
      </c>
      <c r="J70" s="20" t="s">
        <v>113</v>
      </c>
      <c r="K70" s="20" t="s">
        <v>184</v>
      </c>
      <c r="L70" s="20"/>
      <c r="M70" s="21">
        <v>1</v>
      </c>
      <c r="N70" s="22"/>
      <c r="O70" s="22">
        <v>36.81</v>
      </c>
      <c r="P70" s="18" t="s">
        <v>268</v>
      </c>
      <c r="Q70" s="23" t="s">
        <v>278</v>
      </c>
      <c r="R70" s="23" t="s">
        <v>187</v>
      </c>
      <c r="T70" s="33"/>
    </row>
    <row r="71" spans="1:20" ht="38.25" customHeight="1">
      <c r="A71" s="1" t="s">
        <v>19</v>
      </c>
      <c r="B71" s="17" t="str">
        <f t="shared" si="3"/>
        <v>11.2.1WF169MiniMed™ Mio™ Advance 6mm/60cmUNOMEDICAL A/SСантис Медикъл Солюшънс ЕООДИнфузионен сет 110IIbV3583397916MMT-242A</v>
      </c>
      <c r="C71" s="29" t="str">
        <f t="shared" si="5"/>
        <v>WF169Сантис Медикъл Солюшънс ЕООД</v>
      </c>
      <c r="D71" s="19">
        <v>1</v>
      </c>
      <c r="E71" s="19" t="s">
        <v>179</v>
      </c>
      <c r="F71" s="19">
        <v>1</v>
      </c>
      <c r="G71" s="20" t="s">
        <v>279</v>
      </c>
      <c r="H71" s="20" t="s">
        <v>280</v>
      </c>
      <c r="I71" s="20" t="s">
        <v>223</v>
      </c>
      <c r="J71" s="20" t="s">
        <v>113</v>
      </c>
      <c r="K71" s="20" t="s">
        <v>184</v>
      </c>
      <c r="L71" s="20"/>
      <c r="M71" s="21">
        <v>1</v>
      </c>
      <c r="N71" s="22"/>
      <c r="O71" s="22">
        <v>36.81</v>
      </c>
      <c r="P71" s="18" t="s">
        <v>281</v>
      </c>
      <c r="Q71" s="23" t="s">
        <v>282</v>
      </c>
      <c r="R71" s="23" t="s">
        <v>187</v>
      </c>
      <c r="T71" s="33"/>
    </row>
    <row r="72" spans="1:20" ht="38.25" customHeight="1">
      <c r="A72" s="1" t="s">
        <v>19</v>
      </c>
      <c r="B72" s="17" t="str">
        <f t="shared" si="3"/>
        <v>11.2.1WF170MiniMed™ Mio™ Advance 6mm/110cmUNOMEDICAL A/SСантис Медикъл Солюшънс ЕООДИнфузионен сет 110IIbV3583397916MMT-213A</v>
      </c>
      <c r="C72" s="29" t="str">
        <f t="shared" si="5"/>
        <v>WF170Сантис Медикъл Солюшънс ЕООД</v>
      </c>
      <c r="D72" s="19">
        <v>1</v>
      </c>
      <c r="E72" s="19" t="s">
        <v>179</v>
      </c>
      <c r="F72" s="19">
        <v>1</v>
      </c>
      <c r="G72" s="20" t="s">
        <v>283</v>
      </c>
      <c r="H72" s="20" t="s">
        <v>284</v>
      </c>
      <c r="I72" s="20" t="s">
        <v>223</v>
      </c>
      <c r="J72" s="20" t="s">
        <v>113</v>
      </c>
      <c r="K72" s="20" t="s">
        <v>184</v>
      </c>
      <c r="L72" s="20"/>
      <c r="M72" s="21">
        <v>1</v>
      </c>
      <c r="N72" s="22"/>
      <c r="O72" s="22">
        <v>36.81</v>
      </c>
      <c r="P72" s="18" t="s">
        <v>281</v>
      </c>
      <c r="Q72" s="23" t="s">
        <v>285</v>
      </c>
      <c r="R72" s="23" t="s">
        <v>187</v>
      </c>
      <c r="T72" s="33"/>
    </row>
    <row r="73" spans="1:20" ht="38.25" customHeight="1">
      <c r="A73" s="1" t="s">
        <v>19</v>
      </c>
      <c r="B73" s="17" t="str">
        <f t="shared" si="3"/>
        <v>11.2.1WF171MiniMed™ Mio™ Advance 9mm/110cmUNOMEDICAL A/SСантис Медикъл Солюшънс ЕООДИнфузионен сет 110IIbV3583397916MMT-244A</v>
      </c>
      <c r="C73" s="29" t="str">
        <f t="shared" si="5"/>
        <v>WF171Сантис Медикъл Солюшънс ЕООД</v>
      </c>
      <c r="D73" s="19">
        <v>1</v>
      </c>
      <c r="E73" s="19" t="s">
        <v>179</v>
      </c>
      <c r="F73" s="19">
        <v>1</v>
      </c>
      <c r="G73" s="20" t="s">
        <v>286</v>
      </c>
      <c r="H73" s="20" t="s">
        <v>287</v>
      </c>
      <c r="I73" s="20" t="s">
        <v>223</v>
      </c>
      <c r="J73" s="20" t="s">
        <v>113</v>
      </c>
      <c r="K73" s="20" t="s">
        <v>184</v>
      </c>
      <c r="L73" s="20"/>
      <c r="M73" s="21">
        <v>1</v>
      </c>
      <c r="N73" s="22"/>
      <c r="O73" s="22">
        <v>36.81</v>
      </c>
      <c r="P73" s="18" t="s">
        <v>281</v>
      </c>
      <c r="Q73" s="23" t="s">
        <v>288</v>
      </c>
      <c r="R73" s="23" t="s">
        <v>187</v>
      </c>
      <c r="T73" s="33"/>
    </row>
    <row r="74" spans="1:20" ht="38.25" customHeight="1">
      <c r="A74" s="1" t="s">
        <v>19</v>
      </c>
      <c r="B74" s="17" t="str">
        <f t="shared" si="3"/>
        <v>11.2.1WF172MiniMed™ Mio™ Advance 9mm/60cm UNOMEDICAL A/SСантис Медикъл Солюшънс ЕООДИнфузионен сет 110IIbV3583397916MMT-243A</v>
      </c>
      <c r="C74" s="29" t="str">
        <f t="shared" si="5"/>
        <v>WF172Сантис Медикъл Солюшънс ЕООД</v>
      </c>
      <c r="D74" s="19">
        <v>1</v>
      </c>
      <c r="E74" s="19" t="s">
        <v>179</v>
      </c>
      <c r="F74" s="19">
        <v>1</v>
      </c>
      <c r="G74" s="20" t="s">
        <v>289</v>
      </c>
      <c r="H74" s="20" t="s">
        <v>290</v>
      </c>
      <c r="I74" s="20" t="s">
        <v>223</v>
      </c>
      <c r="J74" s="20" t="s">
        <v>113</v>
      </c>
      <c r="K74" s="20" t="s">
        <v>184</v>
      </c>
      <c r="L74" s="20"/>
      <c r="M74" s="21">
        <v>1</v>
      </c>
      <c r="N74" s="22"/>
      <c r="O74" s="22">
        <v>36.81</v>
      </c>
      <c r="P74" s="18" t="s">
        <v>281</v>
      </c>
      <c r="Q74" s="23" t="s">
        <v>291</v>
      </c>
      <c r="R74" s="23" t="s">
        <v>187</v>
      </c>
      <c r="T74" s="33"/>
    </row>
    <row r="75" spans="1:20" s="34" customFormat="1" ht="38.25" customHeight="1">
      <c r="A75" s="34" t="s">
        <v>19</v>
      </c>
      <c r="B75" s="17" t="str">
        <f t="shared" si="3"/>
        <v>1Медицински изделия за измерване на кръвна захар</v>
      </c>
      <c r="C75" s="17" t="str">
        <f>+G75&amp;H75&amp;I75&amp;J75&amp;K75&amp;M75</f>
        <v>Медицински изделия за измерване на кръвна захар</v>
      </c>
      <c r="D75" s="11">
        <v>1</v>
      </c>
      <c r="E75" s="11"/>
      <c r="F75" s="11"/>
      <c r="G75" s="11"/>
      <c r="H75" s="70" t="s">
        <v>20</v>
      </c>
      <c r="I75" s="71"/>
      <c r="J75" s="71"/>
      <c r="K75" s="72"/>
      <c r="L75" s="36"/>
      <c r="M75" s="36"/>
      <c r="N75" s="37"/>
      <c r="O75" s="37"/>
      <c r="P75" s="11"/>
      <c r="Q75" s="11"/>
      <c r="R75" s="109" t="s">
        <v>178</v>
      </c>
      <c r="S75" s="1"/>
      <c r="T75" s="33"/>
    </row>
    <row r="76" spans="1:20" s="34" customFormat="1" ht="38.25" customHeight="1">
      <c r="A76" s="34" t="s">
        <v>19</v>
      </c>
      <c r="B76" s="17" t="str">
        <f t="shared" si="3"/>
        <v>11.2.Медицински изделия за прилагане с инсулинова помпа</v>
      </c>
      <c r="C76" s="17" t="str">
        <f>+G76&amp;H76&amp;I76&amp;J76&amp;K76&amp;M76</f>
        <v>Медицински изделия за прилагане с инсулинова помпа</v>
      </c>
      <c r="D76" s="11">
        <v>1</v>
      </c>
      <c r="E76" s="11" t="s">
        <v>179</v>
      </c>
      <c r="F76" s="11"/>
      <c r="G76" s="11"/>
      <c r="H76" s="70" t="s">
        <v>180</v>
      </c>
      <c r="I76" s="71"/>
      <c r="J76" s="71"/>
      <c r="K76" s="72"/>
      <c r="L76" s="36"/>
      <c r="M76" s="36"/>
      <c r="N76" s="37"/>
      <c r="O76" s="37"/>
      <c r="P76" s="11"/>
      <c r="Q76" s="11"/>
      <c r="R76" s="110"/>
      <c r="S76" s="1"/>
      <c r="T76" s="33"/>
    </row>
    <row r="77" spans="1:20" s="34" customFormat="1" ht="38.25" customHeight="1">
      <c r="A77" s="34" t="s">
        <v>19</v>
      </c>
      <c r="B77" s="17" t="str">
        <f t="shared" si="3"/>
        <v>11.2.2Резервоар за инсулин</v>
      </c>
      <c r="C77" s="17" t="str">
        <f>+G77&amp;H77&amp;I77&amp;J77&amp;K77&amp;M77</f>
        <v>Резервоар за инсулин</v>
      </c>
      <c r="D77" s="11">
        <v>1</v>
      </c>
      <c r="E77" s="11" t="s">
        <v>179</v>
      </c>
      <c r="F77" s="11">
        <v>2</v>
      </c>
      <c r="G77" s="11"/>
      <c r="H77" s="70" t="s">
        <v>292</v>
      </c>
      <c r="I77" s="71"/>
      <c r="J77" s="71"/>
      <c r="K77" s="72"/>
      <c r="L77" s="36"/>
      <c r="M77" s="36"/>
      <c r="N77" s="37"/>
      <c r="O77" s="37"/>
      <c r="P77" s="11"/>
      <c r="Q77" s="11"/>
      <c r="R77" s="111"/>
      <c r="S77" s="1"/>
      <c r="T77" s="33"/>
    </row>
    <row r="78" spans="1:20" ht="38.25" customHeight="1">
      <c r="A78" s="1" t="s">
        <v>19</v>
      </c>
      <c r="B78" s="17" t="str">
        <f t="shared" si="3"/>
        <v>11.2.2WF092Insulin ReservoirSOOIL Development CO. LTDГлобъл Мед ЕООДИнсулинов резервоар110IIaV1392966854Insulin Reservoir</v>
      </c>
      <c r="C78" s="17" t="str">
        <f>+G78&amp;H78&amp;I78&amp;J78</f>
        <v>WF092Insulin ReservoirSOOIL Development CO. LTDГлобъл Мед ЕООД</v>
      </c>
      <c r="D78" s="19">
        <v>1</v>
      </c>
      <c r="E78" s="19" t="s">
        <v>179</v>
      </c>
      <c r="F78" s="19">
        <v>2</v>
      </c>
      <c r="G78" s="20" t="s">
        <v>293</v>
      </c>
      <c r="H78" s="20" t="s">
        <v>294</v>
      </c>
      <c r="I78" s="20" t="s">
        <v>193</v>
      </c>
      <c r="J78" s="20" t="s">
        <v>140</v>
      </c>
      <c r="K78" s="20" t="s">
        <v>295</v>
      </c>
      <c r="L78" s="20" t="s">
        <v>296</v>
      </c>
      <c r="M78" s="23">
        <v>1</v>
      </c>
      <c r="N78" s="22"/>
      <c r="O78" s="22">
        <v>6.14</v>
      </c>
      <c r="P78" s="18" t="s">
        <v>297</v>
      </c>
      <c r="Q78" s="23" t="s">
        <v>294</v>
      </c>
      <c r="R78" s="23" t="s">
        <v>187</v>
      </c>
      <c r="T78" s="33"/>
    </row>
    <row r="79" spans="1:20" ht="38.25" customHeight="1">
      <c r="A79" s="1" t="s">
        <v>19</v>
      </c>
      <c r="B79" s="17" t="str">
        <f t="shared" si="3"/>
        <v>11.2.2WF093MiniMed Reservoir 3.0 mlMedtronic MinimedСантис Медикъл Солюшънс ЕООДИнсулинов резервоар110IIaV3598346905MMT-332A</v>
      </c>
      <c r="C79" s="17" t="str">
        <f>+G79&amp;H79&amp;I79&amp;J79</f>
        <v>WF093MiniMed Reservoir 3.0 mlMedtronic MinimedСантис Медикъл Солюшънс ЕООД</v>
      </c>
      <c r="D79" s="19">
        <v>1</v>
      </c>
      <c r="E79" s="19" t="s">
        <v>179</v>
      </c>
      <c r="F79" s="19">
        <v>2</v>
      </c>
      <c r="G79" s="20" t="s">
        <v>298</v>
      </c>
      <c r="H79" s="20" t="s">
        <v>299</v>
      </c>
      <c r="I79" s="32" t="s">
        <v>112</v>
      </c>
      <c r="J79" s="20" t="s">
        <v>113</v>
      </c>
      <c r="K79" s="20" t="s">
        <v>295</v>
      </c>
      <c r="L79" s="20" t="s">
        <v>296</v>
      </c>
      <c r="M79" s="21">
        <v>1</v>
      </c>
      <c r="N79" s="22"/>
      <c r="O79" s="22">
        <v>6.14</v>
      </c>
      <c r="P79" s="18" t="s">
        <v>300</v>
      </c>
      <c r="Q79" s="23" t="s">
        <v>301</v>
      </c>
      <c r="R79" s="23" t="s">
        <v>187</v>
      </c>
      <c r="T79" s="33"/>
    </row>
    <row r="80" spans="1:20" ht="38.25" customHeight="1">
      <c r="A80" s="1" t="s">
        <v>19</v>
      </c>
      <c r="B80" s="17" t="str">
        <f t="shared" si="3"/>
        <v>11.2.2WF094MiniMed Reservoir 1.8 mlMedtronic MinimedСантис Медикъл Солюшънс ЕООДИнсулинов резервоар110IIaV3598370369MMT-326A</v>
      </c>
      <c r="C80" s="17" t="str">
        <f>+G80&amp;H80&amp;I80&amp;J80</f>
        <v>WF094MiniMed Reservoir 1.8 mlMedtronic MinimedСантис Медикъл Солюшънс ЕООД</v>
      </c>
      <c r="D80" s="19">
        <v>1</v>
      </c>
      <c r="E80" s="19" t="s">
        <v>179</v>
      </c>
      <c r="F80" s="19">
        <v>2</v>
      </c>
      <c r="G80" s="20" t="s">
        <v>302</v>
      </c>
      <c r="H80" s="20" t="s">
        <v>303</v>
      </c>
      <c r="I80" s="32" t="s">
        <v>112</v>
      </c>
      <c r="J80" s="20" t="s">
        <v>113</v>
      </c>
      <c r="K80" s="20" t="s">
        <v>295</v>
      </c>
      <c r="L80" s="20" t="s">
        <v>304</v>
      </c>
      <c r="M80" s="21">
        <v>1</v>
      </c>
      <c r="N80" s="22"/>
      <c r="O80" s="22">
        <v>6.14</v>
      </c>
      <c r="P80" s="18" t="s">
        <v>305</v>
      </c>
      <c r="Q80" s="23" t="s">
        <v>306</v>
      </c>
      <c r="R80" s="23" t="s">
        <v>187</v>
      </c>
      <c r="T80" s="33"/>
    </row>
    <row r="81" spans="1:20" ht="38.25" customHeight="1">
      <c r="A81" s="1" t="s">
        <v>19</v>
      </c>
      <c r="B81" s="17" t="str">
        <f t="shared" si="3"/>
        <v>11.2.2WF129Wellion MICRO-PUMP резервоар за инсулинMicroTech Medical(Hangzhou) Co. Ltd, КитайЛИВЕДА МЕД 2000 ООДРезервоар за инсулин1010ІІbV3583831902</v>
      </c>
      <c r="C81" s="17" t="str">
        <f>+G81&amp;H81&amp;I81&amp;J81</f>
        <v>WF129Wellion MICRO-PUMP резервоар за инсулинMicroTech Medical(Hangzhou) Co. Ltd, КитайЛИВЕДА МЕД 2000 ООД</v>
      </c>
      <c r="D81" s="19">
        <v>1</v>
      </c>
      <c r="E81" s="19" t="s">
        <v>179</v>
      </c>
      <c r="F81" s="19">
        <v>2</v>
      </c>
      <c r="G81" s="19" t="s">
        <v>307</v>
      </c>
      <c r="H81" s="20" t="s">
        <v>308</v>
      </c>
      <c r="I81" s="20" t="s">
        <v>64</v>
      </c>
      <c r="J81" s="20" t="s">
        <v>28</v>
      </c>
      <c r="K81" s="20" t="s">
        <v>292</v>
      </c>
      <c r="L81" s="20" t="s">
        <v>309</v>
      </c>
      <c r="M81" s="21">
        <v>10</v>
      </c>
      <c r="N81" s="22"/>
      <c r="O81" s="22">
        <v>61.4</v>
      </c>
      <c r="P81" s="18" t="s">
        <v>310</v>
      </c>
      <c r="Q81" s="23"/>
      <c r="R81" s="23" t="s">
        <v>187</v>
      </c>
      <c r="T81" s="33"/>
    </row>
    <row r="82" spans="1:20" s="38" customFormat="1" ht="38.25" customHeight="1">
      <c r="A82" s="1" t="s">
        <v>19</v>
      </c>
      <c r="B82" s="17" t="str">
        <f t="shared" si="3"/>
        <v>11.2.2WF144Резервоар за Пач помпа Medtrum Nano 200U Medtrum Technologies Inc.,ChinaХелмед България ЕООДРезервоар за нано-инсулинова пач помпа, 200 IU, Bluetooth връзка, 3-5 дни1010IIaA3583874202MD8200</v>
      </c>
      <c r="C82" s="17" t="str">
        <f>+G82&amp;H82&amp;I82&amp;J82</f>
        <v>WF144Резервоар за Пач помпа Medtrum Nano 200U Medtrum Technologies Inc.,ChinaХелмед България ЕООД</v>
      </c>
      <c r="D82" s="19">
        <v>1</v>
      </c>
      <c r="E82" s="19" t="s">
        <v>179</v>
      </c>
      <c r="F82" s="19">
        <v>2</v>
      </c>
      <c r="G82" s="19" t="s">
        <v>311</v>
      </c>
      <c r="H82" s="20" t="s">
        <v>312</v>
      </c>
      <c r="I82" s="20" t="s">
        <v>313</v>
      </c>
      <c r="J82" s="20" t="s">
        <v>97</v>
      </c>
      <c r="K82" s="20" t="s">
        <v>314</v>
      </c>
      <c r="L82" s="20"/>
      <c r="M82" s="21">
        <v>10</v>
      </c>
      <c r="N82" s="22"/>
      <c r="O82" s="22">
        <v>34.630000000000003</v>
      </c>
      <c r="P82" s="18" t="s">
        <v>315</v>
      </c>
      <c r="Q82" s="23" t="s">
        <v>316</v>
      </c>
      <c r="R82" s="23" t="s">
        <v>187</v>
      </c>
      <c r="S82" s="1"/>
      <c r="T82" s="33"/>
    </row>
    <row r="83" spans="1:20" ht="46.5" customHeight="1">
      <c r="A83" s="1" t="s">
        <v>19</v>
      </c>
      <c r="B83" s="17" t="str">
        <f t="shared" si="3"/>
        <v>Инсулиновите помпи, за които заявените медицински изделия са предназначени за прилагане, следва да се осигуряват безвъзмездно от заявителите, което се декларира  в заявлението. В заявлението се посочват конкретните модели инсулинови помпи, за които са приложими заявените медицински изделия.</v>
      </c>
      <c r="C83" s="17" t="str">
        <f>+G83&amp;H83&amp;I83&amp;J83&amp;K83&amp;M83</f>
        <v/>
      </c>
      <c r="D83" s="82" t="s">
        <v>317</v>
      </c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4"/>
      <c r="T83" s="33"/>
    </row>
    <row r="84" spans="1:20" s="34" customFormat="1" ht="38.25" customHeight="1">
      <c r="A84" s="34" t="s">
        <v>19</v>
      </c>
      <c r="B84" s="17" t="str">
        <f t="shared" si="3"/>
        <v>2Изделия за стоми: изделия за илео- и коло стоми</v>
      </c>
      <c r="C84" s="17" t="str">
        <f>+G84&amp;H84&amp;I84&amp;J84&amp;K84&amp;M84</f>
        <v>Изделия за стоми: изделия за илео- и коло стоми</v>
      </c>
      <c r="D84" s="11">
        <v>2</v>
      </c>
      <c r="E84" s="11"/>
      <c r="F84" s="11"/>
      <c r="G84" s="11"/>
      <c r="H84" s="70" t="s">
        <v>318</v>
      </c>
      <c r="I84" s="71"/>
      <c r="J84" s="71"/>
      <c r="K84" s="72"/>
      <c r="L84" s="100" t="s">
        <v>319</v>
      </c>
      <c r="M84" s="101"/>
      <c r="N84" s="101"/>
      <c r="O84" s="102"/>
      <c r="P84" s="35"/>
      <c r="Q84" s="35"/>
      <c r="R84" s="112" t="s">
        <v>320</v>
      </c>
      <c r="S84" s="1"/>
      <c r="T84" s="33"/>
    </row>
    <row r="85" spans="1:20" s="34" customFormat="1" ht="38.25" customHeight="1">
      <c r="A85" s="34" t="s">
        <v>19</v>
      </c>
      <c r="B85" s="17" t="str">
        <f t="shared" si="3"/>
        <v>21.1Еднокомпонентни системи за възрастни</v>
      </c>
      <c r="C85" s="17" t="str">
        <f>+G85&amp;H85&amp;I85&amp;J85&amp;K85&amp;M85</f>
        <v>Еднокомпонентни системи за възрастни</v>
      </c>
      <c r="D85" s="11">
        <v>2</v>
      </c>
      <c r="E85" s="11">
        <v>1.1000000000000001</v>
      </c>
      <c r="F85" s="11"/>
      <c r="G85" s="11"/>
      <c r="H85" s="70" t="s">
        <v>321</v>
      </c>
      <c r="I85" s="71"/>
      <c r="J85" s="71"/>
      <c r="K85" s="72"/>
      <c r="L85" s="103"/>
      <c r="M85" s="104"/>
      <c r="N85" s="104"/>
      <c r="O85" s="105"/>
      <c r="P85" s="35"/>
      <c r="Q85" s="35"/>
      <c r="R85" s="113"/>
      <c r="S85" s="1"/>
      <c r="T85" s="33"/>
    </row>
    <row r="86" spans="1:20" s="34" customFormat="1" ht="38.25" customHeight="1">
      <c r="A86" s="34" t="s">
        <v>19</v>
      </c>
      <c r="B86" s="17" t="str">
        <f t="shared" si="3"/>
        <v>21.11коло, затворена торбичка</v>
      </c>
      <c r="C86" s="17" t="str">
        <f>+G86&amp;H86&amp;I86&amp;J86&amp;K86&amp;M86</f>
        <v>коло, затворена торбичка</v>
      </c>
      <c r="D86" s="11">
        <v>2</v>
      </c>
      <c r="E86" s="11">
        <v>1.1000000000000001</v>
      </c>
      <c r="F86" s="11">
        <v>1</v>
      </c>
      <c r="G86" s="11"/>
      <c r="H86" s="70" t="s">
        <v>322</v>
      </c>
      <c r="I86" s="71"/>
      <c r="J86" s="71"/>
      <c r="K86" s="72"/>
      <c r="L86" s="106"/>
      <c r="M86" s="107"/>
      <c r="N86" s="107"/>
      <c r="O86" s="108"/>
      <c r="P86" s="35"/>
      <c r="Q86" s="35"/>
      <c r="R86" s="114"/>
      <c r="S86" s="1"/>
      <c r="T86" s="33"/>
    </row>
    <row r="87" spans="1:20" ht="38.25" customHeight="1">
      <c r="A87" s="1" t="s">
        <v>19</v>
      </c>
      <c r="B87" s="17" t="str">
        <f t="shared" si="3"/>
        <v>21.11YG062NovaLife 1 Mini, closedDansac A/SСофарма Трейдинг АДЕднокомпонентна коло/илео-стомна торбичка, затворена; непрозрачна3010IV31066479529031-10</v>
      </c>
      <c r="C87" s="17" t="str">
        <f t="shared" ref="C87:C93" si="6">+G87&amp;H87&amp;I87&amp;J87</f>
        <v>YG062NovaLife 1 Mini, closedDansac A/SСофарма Трейдинг АД</v>
      </c>
      <c r="D87" s="18">
        <v>2</v>
      </c>
      <c r="E87" s="19">
        <v>1.1000000000000001</v>
      </c>
      <c r="F87" s="18">
        <v>1</v>
      </c>
      <c r="G87" s="32" t="s">
        <v>323</v>
      </c>
      <c r="H87" s="23" t="s">
        <v>324</v>
      </c>
      <c r="I87" s="32" t="s">
        <v>325</v>
      </c>
      <c r="J87" s="32" t="s">
        <v>173</v>
      </c>
      <c r="K87" s="23" t="s">
        <v>326</v>
      </c>
      <c r="L87" s="18" t="s">
        <v>327</v>
      </c>
      <c r="M87" s="23">
        <v>30</v>
      </c>
      <c r="N87" s="22"/>
      <c r="O87" s="22">
        <v>4.1100000000000003</v>
      </c>
      <c r="P87" s="18" t="s">
        <v>328</v>
      </c>
      <c r="Q87" s="23" t="s">
        <v>329</v>
      </c>
      <c r="R87" s="20" t="s">
        <v>330</v>
      </c>
      <c r="T87" s="33"/>
    </row>
    <row r="88" spans="1:20" ht="38.25" customHeight="1">
      <c r="A88" s="1" t="s">
        <v>19</v>
      </c>
      <c r="B88" s="17" t="str">
        <f t="shared" si="3"/>
        <v>21.11YG063NovaLife 1 Midi, closedDansac A/SСофарма Трейдинг АДЕднокомпонентна коло/илео-стомна торбичка, затворена; непрозрачна3010IV31066479529011-10</v>
      </c>
      <c r="C88" s="17" t="str">
        <f t="shared" si="6"/>
        <v>YG063NovaLife 1 Midi, closedDansac A/SСофарма Трейдинг АД</v>
      </c>
      <c r="D88" s="18">
        <v>2</v>
      </c>
      <c r="E88" s="19">
        <v>1.1000000000000001</v>
      </c>
      <c r="F88" s="18">
        <v>1</v>
      </c>
      <c r="G88" s="32" t="s">
        <v>331</v>
      </c>
      <c r="H88" s="23" t="s">
        <v>332</v>
      </c>
      <c r="I88" s="32" t="s">
        <v>325</v>
      </c>
      <c r="J88" s="32" t="s">
        <v>173</v>
      </c>
      <c r="K88" s="23" t="s">
        <v>326</v>
      </c>
      <c r="L88" s="20" t="s">
        <v>333</v>
      </c>
      <c r="M88" s="23">
        <v>30</v>
      </c>
      <c r="N88" s="22"/>
      <c r="O88" s="22">
        <v>4.1100000000000003</v>
      </c>
      <c r="P88" s="18" t="s">
        <v>328</v>
      </c>
      <c r="Q88" s="23" t="s">
        <v>334</v>
      </c>
      <c r="R88" s="20" t="s">
        <v>330</v>
      </c>
      <c r="T88" s="33"/>
    </row>
    <row r="89" spans="1:20" ht="38.25" customHeight="1">
      <c r="A89" s="1" t="s">
        <v>19</v>
      </c>
      <c r="B89" s="17" t="str">
        <f t="shared" si="3"/>
        <v>21.11YG064NovaLife 1 Maxi, closedDansac A/SСофарма Трейдинг АДЕднокомпонентна коло/илео-стомна торбичка, затворена; непрозрачна3010IV31066479529051-10; 9061-10;</v>
      </c>
      <c r="C89" s="17" t="str">
        <f t="shared" si="6"/>
        <v>YG064NovaLife 1 Maxi, closedDansac A/SСофарма Трейдинг АД</v>
      </c>
      <c r="D89" s="18">
        <v>2</v>
      </c>
      <c r="E89" s="19">
        <v>1.1000000000000001</v>
      </c>
      <c r="F89" s="18">
        <v>1</v>
      </c>
      <c r="G89" s="32" t="s">
        <v>335</v>
      </c>
      <c r="H89" s="23" t="s">
        <v>336</v>
      </c>
      <c r="I89" s="32" t="s">
        <v>325</v>
      </c>
      <c r="J89" s="32" t="s">
        <v>173</v>
      </c>
      <c r="K89" s="23" t="s">
        <v>326</v>
      </c>
      <c r="L89" s="20" t="s">
        <v>337</v>
      </c>
      <c r="M89" s="23">
        <v>30</v>
      </c>
      <c r="N89" s="22"/>
      <c r="O89" s="22">
        <v>4.1100000000000003</v>
      </c>
      <c r="P89" s="18" t="s">
        <v>328</v>
      </c>
      <c r="Q89" s="23" t="s">
        <v>338</v>
      </c>
      <c r="R89" s="20" t="s">
        <v>330</v>
      </c>
      <c r="T89" s="33"/>
    </row>
    <row r="90" spans="1:20" ht="38.25" customHeight="1">
      <c r="A90" s="1" t="s">
        <v>19</v>
      </c>
      <c r="B90" s="17" t="str">
        <f t="shared" si="3"/>
        <v>21.11YG065NovaLife 1 closed convex, MidiDansac A/SСофарма Трейдинг АДЕднокомпонентна коло/илео-стомна торбичка, затворена, конвекс; EasiView1010IV3106647952971-34</v>
      </c>
      <c r="C90" s="17" t="str">
        <f t="shared" si="6"/>
        <v>YG065NovaLife 1 closed convex, MidiDansac A/SСофарма Трейдинг АД</v>
      </c>
      <c r="D90" s="18">
        <v>2</v>
      </c>
      <c r="E90" s="19">
        <v>1.1000000000000001</v>
      </c>
      <c r="F90" s="18">
        <v>1</v>
      </c>
      <c r="G90" s="32" t="s">
        <v>339</v>
      </c>
      <c r="H90" s="23" t="s">
        <v>340</v>
      </c>
      <c r="I90" s="32" t="s">
        <v>325</v>
      </c>
      <c r="J90" s="32" t="s">
        <v>173</v>
      </c>
      <c r="K90" s="23" t="s">
        <v>341</v>
      </c>
      <c r="L90" s="20" t="s">
        <v>342</v>
      </c>
      <c r="M90" s="23">
        <v>10</v>
      </c>
      <c r="N90" s="22"/>
      <c r="O90" s="22">
        <v>6.11</v>
      </c>
      <c r="P90" s="18" t="s">
        <v>328</v>
      </c>
      <c r="Q90" s="23" t="s">
        <v>343</v>
      </c>
      <c r="R90" s="20" t="s">
        <v>330</v>
      </c>
      <c r="T90" s="33"/>
    </row>
    <row r="91" spans="1:20" ht="38.25" customHeight="1">
      <c r="A91" s="1" t="s">
        <v>19</v>
      </c>
      <c r="B91" s="17" t="str">
        <f t="shared" si="3"/>
        <v>21.11YG066NovaLife 1 closed convex, MaxiDansac A/SСофарма Трейдинг АДЕднокомпонентна коло/илео-стомна торбичка, затворена, конвекс; EasiView1010IV3106647952971-54</v>
      </c>
      <c r="C91" s="17" t="str">
        <f t="shared" si="6"/>
        <v>YG066NovaLife 1 closed convex, MaxiDansac A/SСофарма Трейдинг АД</v>
      </c>
      <c r="D91" s="18">
        <v>2</v>
      </c>
      <c r="E91" s="19">
        <v>1.1000000000000001</v>
      </c>
      <c r="F91" s="18">
        <v>1</v>
      </c>
      <c r="G91" s="32" t="s">
        <v>344</v>
      </c>
      <c r="H91" s="23" t="s">
        <v>345</v>
      </c>
      <c r="I91" s="32" t="s">
        <v>325</v>
      </c>
      <c r="J91" s="32" t="s">
        <v>173</v>
      </c>
      <c r="K91" s="23" t="s">
        <v>341</v>
      </c>
      <c r="L91" s="20" t="s">
        <v>346</v>
      </c>
      <c r="M91" s="23">
        <v>10</v>
      </c>
      <c r="N91" s="22"/>
      <c r="O91" s="22">
        <v>6.11</v>
      </c>
      <c r="P91" s="18" t="s">
        <v>328</v>
      </c>
      <c r="Q91" s="23" t="s">
        <v>347</v>
      </c>
      <c r="R91" s="20" t="s">
        <v>330</v>
      </c>
      <c r="T91" s="33"/>
    </row>
    <row r="92" spans="1:20" ht="38.25" customHeight="1">
      <c r="A92" s="1" t="s">
        <v>19</v>
      </c>
      <c r="B92" s="17" t="str">
        <f t="shared" si="3"/>
        <v>21.11YG068Nova 1 closed, MidiDansac A/SСофарма Трейдинг АДЕднокомпонентна коло/илео-стомна торбичка, затворена, непрозрачна3010IV3106639787801-20; 802-20</v>
      </c>
      <c r="C92" s="17" t="str">
        <f t="shared" si="6"/>
        <v>YG068Nova 1 closed, MidiDansac A/SСофарма Трейдинг АД</v>
      </c>
      <c r="D92" s="18">
        <v>2</v>
      </c>
      <c r="E92" s="19">
        <v>1.1000000000000001</v>
      </c>
      <c r="F92" s="18">
        <v>1</v>
      </c>
      <c r="G92" s="32" t="s">
        <v>348</v>
      </c>
      <c r="H92" s="23" t="s">
        <v>349</v>
      </c>
      <c r="I92" s="32" t="s">
        <v>325</v>
      </c>
      <c r="J92" s="32" t="s">
        <v>173</v>
      </c>
      <c r="K92" s="23" t="s">
        <v>350</v>
      </c>
      <c r="L92" s="20" t="s">
        <v>351</v>
      </c>
      <c r="M92" s="23">
        <v>30</v>
      </c>
      <c r="N92" s="22"/>
      <c r="O92" s="22">
        <v>3.93</v>
      </c>
      <c r="P92" s="18" t="s">
        <v>352</v>
      </c>
      <c r="Q92" s="23" t="s">
        <v>353</v>
      </c>
      <c r="R92" s="20" t="s">
        <v>330</v>
      </c>
      <c r="T92" s="33"/>
    </row>
    <row r="93" spans="1:20" ht="38.25" customHeight="1">
      <c r="A93" s="1" t="s">
        <v>19</v>
      </c>
      <c r="B93" s="17" t="str">
        <f t="shared" si="3"/>
        <v>21.11YG069Nova 1 closed, MaxiDansac A/SСофарма Трейдинг АДЕднокомпонентна коло/илео-стомна торбичка, затворена, непрозрачна3010IV3106639787805-20; 806-20</v>
      </c>
      <c r="C93" s="17" t="str">
        <f t="shared" si="6"/>
        <v>YG069Nova 1 closed, MaxiDansac A/SСофарма Трейдинг АД</v>
      </c>
      <c r="D93" s="18">
        <v>2</v>
      </c>
      <c r="E93" s="19">
        <v>1.1000000000000001</v>
      </c>
      <c r="F93" s="18">
        <v>1</v>
      </c>
      <c r="G93" s="32" t="s">
        <v>354</v>
      </c>
      <c r="H93" s="23" t="s">
        <v>355</v>
      </c>
      <c r="I93" s="32" t="s">
        <v>325</v>
      </c>
      <c r="J93" s="32" t="s">
        <v>173</v>
      </c>
      <c r="K93" s="23" t="s">
        <v>350</v>
      </c>
      <c r="L93" s="20" t="s">
        <v>356</v>
      </c>
      <c r="M93" s="23">
        <v>30</v>
      </c>
      <c r="N93" s="22"/>
      <c r="O93" s="22">
        <v>3.93</v>
      </c>
      <c r="P93" s="18" t="s">
        <v>352</v>
      </c>
      <c r="Q93" s="23" t="s">
        <v>357</v>
      </c>
      <c r="R93" s="20" t="s">
        <v>330</v>
      </c>
      <c r="T93" s="33"/>
    </row>
    <row r="94" spans="1:20" ht="38.25" customHeight="1">
      <c r="A94" s="1" t="s">
        <v>19</v>
      </c>
      <c r="B94" s="17" t="str">
        <f t="shared" si="3"/>
        <v>21.11YF420Flexima closed pouch (beige)B. Braun Medical SASБ. Браун Медикал ЕООДФлексима колостомна торба с възможност за изрязване, бежова 3010IA3106611605044015BG</v>
      </c>
      <c r="C94" s="29" t="str">
        <f t="shared" ref="C94:C99" si="7">+G94&amp;J94</f>
        <v>YF420Б. Браун Медикал ЕООД</v>
      </c>
      <c r="D94" s="18">
        <v>2</v>
      </c>
      <c r="E94" s="19">
        <v>1.1000000000000001</v>
      </c>
      <c r="F94" s="18">
        <v>1</v>
      </c>
      <c r="G94" s="20" t="s">
        <v>358</v>
      </c>
      <c r="H94" s="20" t="s">
        <v>359</v>
      </c>
      <c r="I94" s="20" t="s">
        <v>360</v>
      </c>
      <c r="J94" s="20" t="s">
        <v>361</v>
      </c>
      <c r="K94" s="20" t="s">
        <v>362</v>
      </c>
      <c r="L94" s="20" t="s">
        <v>363</v>
      </c>
      <c r="M94" s="20">
        <v>30</v>
      </c>
      <c r="N94" s="22"/>
      <c r="O94" s="22">
        <v>3.49</v>
      </c>
      <c r="P94" s="18" t="s">
        <v>364</v>
      </c>
      <c r="Q94" s="23" t="s">
        <v>365</v>
      </c>
      <c r="R94" s="20" t="s">
        <v>330</v>
      </c>
      <c r="T94" s="33"/>
    </row>
    <row r="95" spans="1:20" ht="38.25" customHeight="1">
      <c r="A95" s="1" t="s">
        <v>19</v>
      </c>
      <c r="B95" s="17" t="str">
        <f t="shared" si="3"/>
        <v>21.11YF624Proxima + closed pouchB. Braun Medical SASБ. Браун Медикал ЕООДЗатворена торбичка с филтър и възможност за изрязване 10-70мм, бежова3010IА310663605154010BG</v>
      </c>
      <c r="C95" s="29" t="str">
        <f t="shared" si="7"/>
        <v>YF624Б. Браун Медикал ЕООД</v>
      </c>
      <c r="D95" s="18">
        <v>2</v>
      </c>
      <c r="E95" s="19">
        <v>1.1000000000000001</v>
      </c>
      <c r="F95" s="18">
        <v>1</v>
      </c>
      <c r="G95" s="20" t="s">
        <v>366</v>
      </c>
      <c r="H95" s="20" t="s">
        <v>367</v>
      </c>
      <c r="I95" s="20" t="s">
        <v>360</v>
      </c>
      <c r="J95" s="20" t="s">
        <v>361</v>
      </c>
      <c r="K95" s="20" t="s">
        <v>368</v>
      </c>
      <c r="L95" s="20" t="s">
        <v>369</v>
      </c>
      <c r="M95" s="20">
        <v>30</v>
      </c>
      <c r="N95" s="22"/>
      <c r="O95" s="22">
        <v>3.49</v>
      </c>
      <c r="P95" s="18" t="s">
        <v>370</v>
      </c>
      <c r="Q95" s="23" t="s">
        <v>371</v>
      </c>
      <c r="R95" s="23" t="s">
        <v>330</v>
      </c>
      <c r="T95" s="33"/>
    </row>
    <row r="96" spans="1:20" ht="38.25" customHeight="1">
      <c r="A96" s="1" t="s">
        <v>19</v>
      </c>
      <c r="B96" s="17" t="str">
        <f t="shared" si="3"/>
        <v>21.11YF432Flexima closed pouch (transperant)B. Braun Medical SASБ. Браун Медикал ЕООДФлексима колостомна торба с възможност за изрязване, прозрачна3010IA3106611605044115BG</v>
      </c>
      <c r="C96" s="29" t="str">
        <f t="shared" si="7"/>
        <v>YF432Б. Браун Медикал ЕООД</v>
      </c>
      <c r="D96" s="18">
        <v>2</v>
      </c>
      <c r="E96" s="19">
        <v>1.1000000000000001</v>
      </c>
      <c r="F96" s="18">
        <v>1</v>
      </c>
      <c r="G96" s="20" t="s">
        <v>372</v>
      </c>
      <c r="H96" s="20" t="s">
        <v>373</v>
      </c>
      <c r="I96" s="23" t="s">
        <v>360</v>
      </c>
      <c r="J96" s="20" t="s">
        <v>361</v>
      </c>
      <c r="K96" s="23" t="s">
        <v>374</v>
      </c>
      <c r="L96" s="23" t="s">
        <v>363</v>
      </c>
      <c r="M96" s="20">
        <v>30</v>
      </c>
      <c r="N96" s="22"/>
      <c r="O96" s="22">
        <v>3.49</v>
      </c>
      <c r="P96" s="18" t="s">
        <v>364</v>
      </c>
      <c r="Q96" s="23" t="s">
        <v>375</v>
      </c>
      <c r="R96" s="23" t="s">
        <v>330</v>
      </c>
      <c r="T96" s="33"/>
    </row>
    <row r="97" spans="1:20" ht="38.25" customHeight="1">
      <c r="A97" s="1" t="s">
        <v>19</v>
      </c>
      <c r="B97" s="17" t="str">
        <f t="shared" si="3"/>
        <v>21.11YF458Flexima Active Maxi closed pouchB. Braun Medical SASБ. Браун Медикал ЕООДФлексима актив затворена МАКСИ с подсилен адхезив, бежова3010IA31066891424611380BG</v>
      </c>
      <c r="C97" s="29" t="str">
        <f t="shared" si="7"/>
        <v>YF458Б. Браун Медикал ЕООД</v>
      </c>
      <c r="D97" s="18">
        <v>2</v>
      </c>
      <c r="E97" s="19">
        <v>1.1000000000000001</v>
      </c>
      <c r="F97" s="18">
        <v>1</v>
      </c>
      <c r="G97" s="20" t="s">
        <v>376</v>
      </c>
      <c r="H97" s="21" t="s">
        <v>377</v>
      </c>
      <c r="I97" s="23" t="s">
        <v>360</v>
      </c>
      <c r="J97" s="20" t="s">
        <v>361</v>
      </c>
      <c r="K97" s="23" t="s">
        <v>378</v>
      </c>
      <c r="L97" s="23" t="s">
        <v>379</v>
      </c>
      <c r="M97" s="20">
        <v>30</v>
      </c>
      <c r="N97" s="22"/>
      <c r="O97" s="22">
        <v>3.49</v>
      </c>
      <c r="P97" s="18" t="s">
        <v>380</v>
      </c>
      <c r="Q97" s="23" t="s">
        <v>381</v>
      </c>
      <c r="R97" s="23" t="s">
        <v>330</v>
      </c>
      <c r="T97" s="33"/>
    </row>
    <row r="98" spans="1:20" ht="38.25" customHeight="1">
      <c r="A98" s="1" t="s">
        <v>19</v>
      </c>
      <c r="B98" s="17" t="str">
        <f t="shared" si="3"/>
        <v>21.11YF459Proxima closed pouch (beige)B. Braun Medical SASБ. Браун Медикал ЕООДПроксима коло торбичка с възможност за изрязване, бежова3010IA310662624555010BG</v>
      </c>
      <c r="C98" s="29" t="str">
        <f t="shared" si="7"/>
        <v>YF459Б. Браун Медикал ЕООД</v>
      </c>
      <c r="D98" s="18">
        <v>2</v>
      </c>
      <c r="E98" s="19">
        <v>1.1000000000000001</v>
      </c>
      <c r="F98" s="18">
        <v>1</v>
      </c>
      <c r="G98" s="20" t="s">
        <v>382</v>
      </c>
      <c r="H98" s="21" t="s">
        <v>383</v>
      </c>
      <c r="I98" s="23" t="s">
        <v>360</v>
      </c>
      <c r="J98" s="20" t="s">
        <v>361</v>
      </c>
      <c r="K98" s="23" t="s">
        <v>384</v>
      </c>
      <c r="L98" s="23" t="s">
        <v>385</v>
      </c>
      <c r="M98" s="20">
        <v>30</v>
      </c>
      <c r="N98" s="22"/>
      <c r="O98" s="22">
        <v>3.49</v>
      </c>
      <c r="P98" s="18" t="s">
        <v>386</v>
      </c>
      <c r="Q98" s="23" t="s">
        <v>387</v>
      </c>
      <c r="R98" s="23" t="s">
        <v>330</v>
      </c>
      <c r="T98" s="33"/>
    </row>
    <row r="99" spans="1:20" ht="38.25" customHeight="1">
      <c r="A99" s="1" t="s">
        <v>19</v>
      </c>
      <c r="B99" s="17" t="str">
        <f t="shared" si="3"/>
        <v>21.11YF460Proxima closed pouch (transparent)B. Braun Medical SASБ. Браун Медикал ЕООДПроксима коло торбичка с възможност за изрязване, прозрачна3010IA310662624555110BG</v>
      </c>
      <c r="C99" s="29" t="str">
        <f t="shared" si="7"/>
        <v>YF460Б. Браун Медикал ЕООД</v>
      </c>
      <c r="D99" s="18">
        <v>2</v>
      </c>
      <c r="E99" s="19">
        <v>1.1000000000000001</v>
      </c>
      <c r="F99" s="18">
        <v>1</v>
      </c>
      <c r="G99" s="20" t="s">
        <v>388</v>
      </c>
      <c r="H99" s="21" t="s">
        <v>389</v>
      </c>
      <c r="I99" s="23" t="s">
        <v>360</v>
      </c>
      <c r="J99" s="20" t="s">
        <v>361</v>
      </c>
      <c r="K99" s="23" t="s">
        <v>390</v>
      </c>
      <c r="L99" s="23" t="s">
        <v>385</v>
      </c>
      <c r="M99" s="20">
        <v>30</v>
      </c>
      <c r="N99" s="22"/>
      <c r="O99" s="22">
        <v>3.49</v>
      </c>
      <c r="P99" s="18" t="s">
        <v>386</v>
      </c>
      <c r="Q99" s="23" t="s">
        <v>391</v>
      </c>
      <c r="R99" s="23" t="s">
        <v>330</v>
      </c>
      <c r="T99" s="33"/>
    </row>
    <row r="100" spans="1:20" ht="38.25" customHeight="1">
      <c r="A100" s="1" t="s">
        <v>19</v>
      </c>
      <c r="B100" s="17" t="str">
        <f t="shared" si="3"/>
        <v>21.11YF944Esteem Plus Closed WindowConvaTec LtdРСР ЕООДзатворена торбичка с филтър и прозорче110IV3106671291421686</v>
      </c>
      <c r="C100" s="17" t="str">
        <f t="shared" ref="C100:C123" si="8">+G100&amp;H100&amp;I100&amp;J100</f>
        <v>YF944Esteem Plus Closed WindowConvaTec LtdРСР ЕООД</v>
      </c>
      <c r="D100" s="18">
        <v>2</v>
      </c>
      <c r="E100" s="19">
        <v>1.1000000000000001</v>
      </c>
      <c r="F100" s="18">
        <v>1</v>
      </c>
      <c r="G100" s="20" t="s">
        <v>392</v>
      </c>
      <c r="H100" s="23" t="s">
        <v>393</v>
      </c>
      <c r="I100" s="23" t="s">
        <v>394</v>
      </c>
      <c r="J100" s="20" t="s">
        <v>39</v>
      </c>
      <c r="K100" s="23" t="s">
        <v>395</v>
      </c>
      <c r="L100" s="23" t="s">
        <v>396</v>
      </c>
      <c r="M100" s="23">
        <v>1</v>
      </c>
      <c r="N100" s="22"/>
      <c r="O100" s="22">
        <v>5.1100000000000003</v>
      </c>
      <c r="P100" s="18" t="s">
        <v>397</v>
      </c>
      <c r="Q100" s="23">
        <v>421686</v>
      </c>
      <c r="R100" s="23" t="s">
        <v>330</v>
      </c>
      <c r="T100" s="33"/>
    </row>
    <row r="101" spans="1:20" ht="38.25" customHeight="1">
      <c r="A101" s="1" t="s">
        <v>19</v>
      </c>
      <c r="B101" s="17" t="str">
        <f t="shared" si="3"/>
        <v>21.11YF344Esteem Plus  Closed PouchConvaTec LtdРСР ЕООДзатворена торбичка с филтър, бежова; стандартна110IA3106650757416701</v>
      </c>
      <c r="C101" s="17" t="str">
        <f t="shared" si="8"/>
        <v>YF344Esteem Plus  Closed PouchConvaTec LtdРСР ЕООД</v>
      </c>
      <c r="D101" s="18">
        <v>2</v>
      </c>
      <c r="E101" s="19">
        <v>1.1000000000000001</v>
      </c>
      <c r="F101" s="18">
        <v>1</v>
      </c>
      <c r="G101" s="20" t="s">
        <v>398</v>
      </c>
      <c r="H101" s="21" t="s">
        <v>399</v>
      </c>
      <c r="I101" s="23" t="s">
        <v>394</v>
      </c>
      <c r="J101" s="20" t="s">
        <v>39</v>
      </c>
      <c r="K101" s="23" t="s">
        <v>400</v>
      </c>
      <c r="L101" s="23" t="s">
        <v>401</v>
      </c>
      <c r="M101" s="23">
        <v>1</v>
      </c>
      <c r="N101" s="22"/>
      <c r="O101" s="22">
        <v>4.79</v>
      </c>
      <c r="P101" s="18" t="s">
        <v>402</v>
      </c>
      <c r="Q101" s="23" t="s">
        <v>403</v>
      </c>
      <c r="R101" s="23" t="s">
        <v>330</v>
      </c>
      <c r="T101" s="33"/>
    </row>
    <row r="102" spans="1:20" ht="38.25" customHeight="1">
      <c r="A102" s="1" t="s">
        <v>19</v>
      </c>
      <c r="B102" s="17" t="str">
        <f t="shared" si="3"/>
        <v>21.11YG135Confidence Natural Closed with Aloe Extracts PouchSalts Health Care LtdКа-М Медикъл ЕООДголяма колостомна торба с алое110ІV3106645778NL13</v>
      </c>
      <c r="C102" s="17" t="str">
        <f t="shared" si="8"/>
        <v>YG135Confidence Natural Closed with Aloe Extracts PouchSalts Health Care LtdКа-М Медикъл ЕООД</v>
      </c>
      <c r="D102" s="18">
        <v>2</v>
      </c>
      <c r="E102" s="19">
        <v>1.1000000000000001</v>
      </c>
      <c r="F102" s="18">
        <v>1</v>
      </c>
      <c r="G102" s="20" t="s">
        <v>404</v>
      </c>
      <c r="H102" s="21" t="s">
        <v>405</v>
      </c>
      <c r="I102" s="21" t="s">
        <v>406</v>
      </c>
      <c r="J102" s="21" t="s">
        <v>407</v>
      </c>
      <c r="K102" s="21" t="s">
        <v>408</v>
      </c>
      <c r="L102" s="21" t="s">
        <v>409</v>
      </c>
      <c r="M102" s="20">
        <v>1</v>
      </c>
      <c r="N102" s="22"/>
      <c r="O102" s="22">
        <v>3.66</v>
      </c>
      <c r="P102" s="18" t="s">
        <v>410</v>
      </c>
      <c r="Q102" s="23" t="s">
        <v>411</v>
      </c>
      <c r="R102" s="23" t="s">
        <v>330</v>
      </c>
      <c r="T102" s="33"/>
    </row>
    <row r="103" spans="1:20" ht="38.25" customHeight="1">
      <c r="A103" s="1" t="s">
        <v>19</v>
      </c>
      <c r="B103" s="17" t="str">
        <f t="shared" ref="B103:B166" si="9">+D103&amp;E103&amp;F103&amp;G103&amp;H103&amp;I103&amp;J103&amp;K103&amp;M103&amp;P103&amp;Q103</f>
        <v>21.11YG136Confidence Natural Closed with Aloe Extracts PouchSalts Health Care LtdКа-М Медикъл ЕООДголяма колостомна торба с алое, прозрачна110ІV3106638698NLT13</v>
      </c>
      <c r="C103" s="17" t="str">
        <f t="shared" si="8"/>
        <v>YG136Confidence Natural Closed with Aloe Extracts PouchSalts Health Care LtdКа-М Медикъл ЕООД</v>
      </c>
      <c r="D103" s="18">
        <v>2</v>
      </c>
      <c r="E103" s="19">
        <v>1.1000000000000001</v>
      </c>
      <c r="F103" s="18">
        <v>1</v>
      </c>
      <c r="G103" s="20" t="s">
        <v>412</v>
      </c>
      <c r="H103" s="21" t="s">
        <v>405</v>
      </c>
      <c r="I103" s="21" t="s">
        <v>406</v>
      </c>
      <c r="J103" s="21" t="s">
        <v>407</v>
      </c>
      <c r="K103" s="21" t="s">
        <v>413</v>
      </c>
      <c r="L103" s="21" t="s">
        <v>409</v>
      </c>
      <c r="M103" s="20">
        <v>1</v>
      </c>
      <c r="N103" s="22"/>
      <c r="O103" s="22">
        <v>3.66</v>
      </c>
      <c r="P103" s="18" t="s">
        <v>414</v>
      </c>
      <c r="Q103" s="23" t="s">
        <v>415</v>
      </c>
      <c r="R103" s="23" t="s">
        <v>330</v>
      </c>
      <c r="T103" s="33"/>
    </row>
    <row r="104" spans="1:20" ht="38.25" customHeight="1">
      <c r="A104" s="1" t="s">
        <v>19</v>
      </c>
      <c r="B104" s="17" t="str">
        <f t="shared" si="9"/>
        <v>21.11YG137Confidence Natural Closed with Aloe Extracts PouchSalts Health Care LtdКа-М Медикъл ЕООДс алое и начален отвор110ІV3106601247N13</v>
      </c>
      <c r="C104" s="17" t="str">
        <f t="shared" si="8"/>
        <v>YG137Confidence Natural Closed with Aloe Extracts PouchSalts Health Care LtdКа-М Медикъл ЕООД</v>
      </c>
      <c r="D104" s="18">
        <v>2</v>
      </c>
      <c r="E104" s="19">
        <v>1.1000000000000001</v>
      </c>
      <c r="F104" s="18">
        <v>1</v>
      </c>
      <c r="G104" s="20" t="s">
        <v>416</v>
      </c>
      <c r="H104" s="21" t="s">
        <v>405</v>
      </c>
      <c r="I104" s="21" t="s">
        <v>406</v>
      </c>
      <c r="J104" s="21" t="s">
        <v>407</v>
      </c>
      <c r="K104" s="21" t="s">
        <v>417</v>
      </c>
      <c r="L104" s="21" t="s">
        <v>409</v>
      </c>
      <c r="M104" s="20">
        <v>1</v>
      </c>
      <c r="N104" s="22"/>
      <c r="O104" s="22">
        <v>3.66</v>
      </c>
      <c r="P104" s="18" t="s">
        <v>418</v>
      </c>
      <c r="Q104" s="23" t="s">
        <v>419</v>
      </c>
      <c r="R104" s="23" t="s">
        <v>330</v>
      </c>
      <c r="T104" s="33"/>
    </row>
    <row r="105" spans="1:20" ht="38.25" customHeight="1">
      <c r="A105" s="1" t="s">
        <v>19</v>
      </c>
      <c r="B105" s="17" t="str">
        <f t="shared" si="9"/>
        <v>21.11YG138Confidence Natural Closed with Aloe Extracts PouchSalts Health Care LtdКа-М Медикъл ЕООДпредварително изрязана, с алое110ІV3106622357N25</v>
      </c>
      <c r="C105" s="17" t="str">
        <f t="shared" si="8"/>
        <v>YG138Confidence Natural Closed with Aloe Extracts PouchSalts Health Care LtdКа-М Медикъл ЕООД</v>
      </c>
      <c r="D105" s="18">
        <v>2</v>
      </c>
      <c r="E105" s="19">
        <v>1.1000000000000001</v>
      </c>
      <c r="F105" s="18">
        <v>1</v>
      </c>
      <c r="G105" s="20" t="s">
        <v>420</v>
      </c>
      <c r="H105" s="21" t="s">
        <v>405</v>
      </c>
      <c r="I105" s="21" t="s">
        <v>406</v>
      </c>
      <c r="J105" s="21" t="s">
        <v>407</v>
      </c>
      <c r="K105" s="21" t="s">
        <v>421</v>
      </c>
      <c r="L105" s="21" t="s">
        <v>422</v>
      </c>
      <c r="M105" s="20">
        <v>1</v>
      </c>
      <c r="N105" s="22"/>
      <c r="O105" s="22">
        <v>3.66</v>
      </c>
      <c r="P105" s="18" t="s">
        <v>423</v>
      </c>
      <c r="Q105" s="23" t="s">
        <v>424</v>
      </c>
      <c r="R105" s="23" t="s">
        <v>330</v>
      </c>
      <c r="T105" s="33"/>
    </row>
    <row r="106" spans="1:20" ht="38.25" customHeight="1">
      <c r="A106" s="1" t="s">
        <v>19</v>
      </c>
      <c r="B106" s="17" t="str">
        <f t="shared" si="9"/>
        <v>21.11YG139Confidence Natural Closed with Aloe Extracts PouchSalts Health Care LtdКа-М Медикъл ЕООДпредварително изрязана, с алое110ІV3106698173N28</v>
      </c>
      <c r="C106" s="17" t="str">
        <f t="shared" si="8"/>
        <v>YG139Confidence Natural Closed with Aloe Extracts PouchSalts Health Care LtdКа-М Медикъл ЕООД</v>
      </c>
      <c r="D106" s="18">
        <v>2</v>
      </c>
      <c r="E106" s="19">
        <v>1.1000000000000001</v>
      </c>
      <c r="F106" s="18">
        <v>1</v>
      </c>
      <c r="G106" s="20" t="s">
        <v>425</v>
      </c>
      <c r="H106" s="21" t="s">
        <v>405</v>
      </c>
      <c r="I106" s="21" t="s">
        <v>406</v>
      </c>
      <c r="J106" s="21" t="s">
        <v>407</v>
      </c>
      <c r="K106" s="21" t="s">
        <v>421</v>
      </c>
      <c r="L106" s="21" t="s">
        <v>426</v>
      </c>
      <c r="M106" s="20">
        <v>1</v>
      </c>
      <c r="N106" s="22"/>
      <c r="O106" s="22">
        <v>3.66</v>
      </c>
      <c r="P106" s="18" t="s">
        <v>427</v>
      </c>
      <c r="Q106" s="23" t="s">
        <v>428</v>
      </c>
      <c r="R106" s="23" t="s">
        <v>330</v>
      </c>
      <c r="T106" s="33"/>
    </row>
    <row r="107" spans="1:20" ht="38.25" customHeight="1">
      <c r="A107" s="1" t="s">
        <v>19</v>
      </c>
      <c r="B107" s="17" t="str">
        <f t="shared" si="9"/>
        <v>21.11YG140Confidence Natural Closed with Aloe Extracts PouchSalts Health Care LtdКа-М Медикъл ЕООДпредварително изрязана, с алое110ІV3106602274N32</v>
      </c>
      <c r="C107" s="17" t="str">
        <f t="shared" si="8"/>
        <v>YG140Confidence Natural Closed with Aloe Extracts PouchSalts Health Care LtdКа-М Медикъл ЕООД</v>
      </c>
      <c r="D107" s="18">
        <v>2</v>
      </c>
      <c r="E107" s="19">
        <v>1.1000000000000001</v>
      </c>
      <c r="F107" s="18">
        <v>1</v>
      </c>
      <c r="G107" s="20" t="s">
        <v>429</v>
      </c>
      <c r="H107" s="21" t="s">
        <v>405</v>
      </c>
      <c r="I107" s="21" t="s">
        <v>406</v>
      </c>
      <c r="J107" s="21" t="s">
        <v>407</v>
      </c>
      <c r="K107" s="21" t="s">
        <v>421</v>
      </c>
      <c r="L107" s="21" t="s">
        <v>430</v>
      </c>
      <c r="M107" s="20">
        <v>1</v>
      </c>
      <c r="N107" s="22"/>
      <c r="O107" s="22">
        <v>3.66</v>
      </c>
      <c r="P107" s="18" t="s">
        <v>431</v>
      </c>
      <c r="Q107" s="23" t="s">
        <v>432</v>
      </c>
      <c r="R107" s="23" t="s">
        <v>330</v>
      </c>
      <c r="T107" s="33"/>
    </row>
    <row r="108" spans="1:20" ht="38.25" customHeight="1">
      <c r="A108" s="1" t="s">
        <v>19</v>
      </c>
      <c r="B108" s="17" t="str">
        <f t="shared" si="9"/>
        <v>21.11YG141Confidence Natural Closed with Aloe Extracts PouchSalts Health Care LtdКа-М Медикъл ЕООДпредварително изрязана, с алое110ІV3106639016N35</v>
      </c>
      <c r="C108" s="17" t="str">
        <f t="shared" si="8"/>
        <v>YG141Confidence Natural Closed with Aloe Extracts PouchSalts Health Care LtdКа-М Медикъл ЕООД</v>
      </c>
      <c r="D108" s="18">
        <v>2</v>
      </c>
      <c r="E108" s="19">
        <v>1.1000000000000001</v>
      </c>
      <c r="F108" s="18">
        <v>1</v>
      </c>
      <c r="G108" s="20" t="s">
        <v>433</v>
      </c>
      <c r="H108" s="21" t="s">
        <v>405</v>
      </c>
      <c r="I108" s="21" t="s">
        <v>406</v>
      </c>
      <c r="J108" s="21" t="s">
        <v>407</v>
      </c>
      <c r="K108" s="21" t="s">
        <v>421</v>
      </c>
      <c r="L108" s="21" t="s">
        <v>434</v>
      </c>
      <c r="M108" s="20">
        <v>1</v>
      </c>
      <c r="N108" s="22"/>
      <c r="O108" s="22">
        <v>3.66</v>
      </c>
      <c r="P108" s="18" t="s">
        <v>435</v>
      </c>
      <c r="Q108" s="23" t="s">
        <v>436</v>
      </c>
      <c r="R108" s="23" t="s">
        <v>330</v>
      </c>
      <c r="T108" s="33"/>
    </row>
    <row r="109" spans="1:20" ht="38.25" customHeight="1">
      <c r="A109" s="1" t="s">
        <v>19</v>
      </c>
      <c r="B109" s="17" t="str">
        <f t="shared" si="9"/>
        <v>21.11YG142Confidence Natural Closed with Aloe Extracts PouchSalts Health Care LtdКа-М Медикъл ЕООДпредварително изрязана, с алое110ІV3106630936N38</v>
      </c>
      <c r="C109" s="17" t="str">
        <f t="shared" si="8"/>
        <v>YG142Confidence Natural Closed with Aloe Extracts PouchSalts Health Care LtdКа-М Медикъл ЕООД</v>
      </c>
      <c r="D109" s="18">
        <v>2</v>
      </c>
      <c r="E109" s="19">
        <v>1.1000000000000001</v>
      </c>
      <c r="F109" s="18">
        <v>1</v>
      </c>
      <c r="G109" s="20" t="s">
        <v>437</v>
      </c>
      <c r="H109" s="21" t="s">
        <v>405</v>
      </c>
      <c r="I109" s="21" t="s">
        <v>406</v>
      </c>
      <c r="J109" s="21" t="s">
        <v>407</v>
      </c>
      <c r="K109" s="21" t="s">
        <v>421</v>
      </c>
      <c r="L109" s="21" t="s">
        <v>438</v>
      </c>
      <c r="M109" s="20">
        <v>1</v>
      </c>
      <c r="N109" s="22"/>
      <c r="O109" s="22">
        <v>3.66</v>
      </c>
      <c r="P109" s="18" t="s">
        <v>439</v>
      </c>
      <c r="Q109" s="23" t="s">
        <v>440</v>
      </c>
      <c r="R109" s="23" t="s">
        <v>330</v>
      </c>
      <c r="T109" s="33"/>
    </row>
    <row r="110" spans="1:20" ht="38.25" customHeight="1">
      <c r="A110" s="1" t="s">
        <v>19</v>
      </c>
      <c r="B110" s="17" t="str">
        <f t="shared" si="9"/>
        <v>21.11YG143Confidence Natural Closed with Aloe Extracts PouchSalts Health Care LtdКа-М Медикъл ЕООДпредварително изрязана, с алое110ІV3106686400N41</v>
      </c>
      <c r="C110" s="17" t="str">
        <f t="shared" si="8"/>
        <v>YG143Confidence Natural Closed with Aloe Extracts PouchSalts Health Care LtdКа-М Медикъл ЕООД</v>
      </c>
      <c r="D110" s="18">
        <v>2</v>
      </c>
      <c r="E110" s="19">
        <v>1.1000000000000001</v>
      </c>
      <c r="F110" s="18">
        <v>1</v>
      </c>
      <c r="G110" s="20" t="s">
        <v>441</v>
      </c>
      <c r="H110" s="21" t="s">
        <v>405</v>
      </c>
      <c r="I110" s="21" t="s">
        <v>406</v>
      </c>
      <c r="J110" s="21" t="s">
        <v>407</v>
      </c>
      <c r="K110" s="21" t="s">
        <v>421</v>
      </c>
      <c r="L110" s="21" t="s">
        <v>442</v>
      </c>
      <c r="M110" s="20">
        <v>1</v>
      </c>
      <c r="N110" s="22"/>
      <c r="O110" s="22">
        <v>3.66</v>
      </c>
      <c r="P110" s="18" t="s">
        <v>443</v>
      </c>
      <c r="Q110" s="23" t="s">
        <v>444</v>
      </c>
      <c r="R110" s="23" t="s">
        <v>330</v>
      </c>
      <c r="T110" s="33"/>
    </row>
    <row r="111" spans="1:20" ht="38.25" customHeight="1">
      <c r="A111" s="1" t="s">
        <v>19</v>
      </c>
      <c r="B111" s="17" t="str">
        <f t="shared" si="9"/>
        <v>21.11YG144Confidence Convex Supersoft Closed PouchesSalts Health Care LtdКа-М Медикъл ЕООДконвексна затворена торба, голяма с възможност за изрязване110ІV3106688164CCSS1325</v>
      </c>
      <c r="C111" s="17" t="str">
        <f t="shared" si="8"/>
        <v>YG144Confidence Convex Supersoft Closed PouchesSalts Health Care LtdКа-М Медикъл ЕООД</v>
      </c>
      <c r="D111" s="18">
        <v>2</v>
      </c>
      <c r="E111" s="19">
        <v>1.1000000000000001</v>
      </c>
      <c r="F111" s="18">
        <v>1</v>
      </c>
      <c r="G111" s="20" t="s">
        <v>445</v>
      </c>
      <c r="H111" s="21" t="s">
        <v>446</v>
      </c>
      <c r="I111" s="21" t="s">
        <v>406</v>
      </c>
      <c r="J111" s="21" t="s">
        <v>407</v>
      </c>
      <c r="K111" s="21" t="s">
        <v>447</v>
      </c>
      <c r="L111" s="21" t="s">
        <v>448</v>
      </c>
      <c r="M111" s="20">
        <v>1</v>
      </c>
      <c r="N111" s="22"/>
      <c r="O111" s="22">
        <v>6.84</v>
      </c>
      <c r="P111" s="18" t="s">
        <v>449</v>
      </c>
      <c r="Q111" s="23" t="s">
        <v>450</v>
      </c>
      <c r="R111" s="23" t="s">
        <v>330</v>
      </c>
      <c r="T111" s="33"/>
    </row>
    <row r="112" spans="1:20" ht="38.25" customHeight="1">
      <c r="A112" s="1" t="s">
        <v>19</v>
      </c>
      <c r="B112" s="17" t="str">
        <f t="shared" si="9"/>
        <v>21.11YG145Confidence Natural  Advans Closed PouchesSalts Health Care LtdКа-М Медикъл ЕООДзатворена торба, голяма с алое, тип адванс 13 мм110ІV3106613634NALT13</v>
      </c>
      <c r="C112" s="17" t="str">
        <f t="shared" si="8"/>
        <v>YG145Confidence Natural  Advans Closed PouchesSalts Health Care LtdКа-М Медикъл ЕООД</v>
      </c>
      <c r="D112" s="18">
        <v>2</v>
      </c>
      <c r="E112" s="19">
        <v>1.1000000000000001</v>
      </c>
      <c r="F112" s="18">
        <v>1</v>
      </c>
      <c r="G112" s="20" t="s">
        <v>451</v>
      </c>
      <c r="H112" s="21" t="s">
        <v>452</v>
      </c>
      <c r="I112" s="21" t="s">
        <v>406</v>
      </c>
      <c r="J112" s="21" t="s">
        <v>407</v>
      </c>
      <c r="K112" s="21" t="s">
        <v>453</v>
      </c>
      <c r="L112" s="21" t="s">
        <v>454</v>
      </c>
      <c r="M112" s="20">
        <v>1</v>
      </c>
      <c r="N112" s="22"/>
      <c r="O112" s="22">
        <v>5.03</v>
      </c>
      <c r="P112" s="18" t="s">
        <v>455</v>
      </c>
      <c r="Q112" s="23" t="s">
        <v>456</v>
      </c>
      <c r="R112" s="23" t="s">
        <v>330</v>
      </c>
      <c r="T112" s="33"/>
    </row>
    <row r="113" spans="1:20" ht="38.25" customHeight="1">
      <c r="A113" s="1" t="s">
        <v>19</v>
      </c>
      <c r="B113" s="17" t="str">
        <f t="shared" si="9"/>
        <v>21.11YG146Confidence Convex Supersoft Closed PouchesSalts Health Care LtdКа-М Медикъл ЕООДконвексна затворена торба, голяма с възможност за изрязване110ІV3106654847CCSS1338</v>
      </c>
      <c r="C113" s="17" t="str">
        <f t="shared" si="8"/>
        <v>YG146Confidence Convex Supersoft Closed PouchesSalts Health Care LtdКа-М Медикъл ЕООД</v>
      </c>
      <c r="D113" s="18">
        <v>2</v>
      </c>
      <c r="E113" s="19">
        <v>1.1000000000000001</v>
      </c>
      <c r="F113" s="18">
        <v>1</v>
      </c>
      <c r="G113" s="20" t="s">
        <v>457</v>
      </c>
      <c r="H113" s="21" t="s">
        <v>446</v>
      </c>
      <c r="I113" s="21" t="s">
        <v>406</v>
      </c>
      <c r="J113" s="21" t="s">
        <v>407</v>
      </c>
      <c r="K113" s="21" t="s">
        <v>447</v>
      </c>
      <c r="L113" s="21" t="s">
        <v>458</v>
      </c>
      <c r="M113" s="20">
        <v>1</v>
      </c>
      <c r="N113" s="22"/>
      <c r="O113" s="22">
        <v>6.84</v>
      </c>
      <c r="P113" s="18" t="s">
        <v>459</v>
      </c>
      <c r="Q113" s="23" t="s">
        <v>460</v>
      </c>
      <c r="R113" s="23" t="s">
        <v>330</v>
      </c>
      <c r="T113" s="33"/>
    </row>
    <row r="114" spans="1:20" ht="38.25" customHeight="1">
      <c r="A114" s="1" t="s">
        <v>19</v>
      </c>
      <c r="B114" s="17" t="str">
        <f t="shared" si="9"/>
        <v>21.11YG147Confidence Convex Supersoft Closed PouchesSalts Health Care LtdКа-М Медикъл ЕООДконвексна затворена торба, голяма с възможност за изрязване110ІV3106600075CCSS1352</v>
      </c>
      <c r="C114" s="17" t="str">
        <f t="shared" si="8"/>
        <v>YG147Confidence Convex Supersoft Closed PouchesSalts Health Care LtdКа-М Медикъл ЕООД</v>
      </c>
      <c r="D114" s="18">
        <v>2</v>
      </c>
      <c r="E114" s="19">
        <v>1.1000000000000001</v>
      </c>
      <c r="F114" s="18">
        <v>1</v>
      </c>
      <c r="G114" s="20" t="s">
        <v>461</v>
      </c>
      <c r="H114" s="21" t="s">
        <v>446</v>
      </c>
      <c r="I114" s="21" t="s">
        <v>406</v>
      </c>
      <c r="J114" s="21" t="s">
        <v>407</v>
      </c>
      <c r="K114" s="21" t="s">
        <v>447</v>
      </c>
      <c r="L114" s="21" t="s">
        <v>462</v>
      </c>
      <c r="M114" s="20">
        <v>1</v>
      </c>
      <c r="N114" s="22"/>
      <c r="O114" s="22">
        <v>6.84</v>
      </c>
      <c r="P114" s="18" t="s">
        <v>463</v>
      </c>
      <c r="Q114" s="23" t="s">
        <v>464</v>
      </c>
      <c r="R114" s="23" t="s">
        <v>330</v>
      </c>
      <c r="T114" s="33"/>
    </row>
    <row r="115" spans="1:20" s="39" customFormat="1" ht="38.25" customHeight="1">
      <c r="A115" s="39" t="s">
        <v>19</v>
      </c>
      <c r="B115" s="17" t="str">
        <f t="shared" si="9"/>
        <v>21.11YG148Flair Active Colostomy (Маxi), 13 mm, beigeWelland Medical LimitedУЕЛКЕЪР ЕООДЕднокомпонентна колостомна затворена торбичка110IV3106676600XPLC513</v>
      </c>
      <c r="C115" s="17" t="str">
        <f t="shared" si="8"/>
        <v>YG148Flair Active Colostomy (Маxi), 13 mm, beigeWelland Medical LimitedУЕЛКЕЪР ЕООД</v>
      </c>
      <c r="D115" s="18">
        <v>2</v>
      </c>
      <c r="E115" s="19">
        <v>1.1000000000000001</v>
      </c>
      <c r="F115" s="18">
        <v>1</v>
      </c>
      <c r="G115" s="20" t="s">
        <v>465</v>
      </c>
      <c r="H115" s="23" t="s">
        <v>466</v>
      </c>
      <c r="I115" s="21" t="s">
        <v>467</v>
      </c>
      <c r="J115" s="21" t="s">
        <v>468</v>
      </c>
      <c r="K115" s="23" t="s">
        <v>469</v>
      </c>
      <c r="L115" s="21" t="s">
        <v>470</v>
      </c>
      <c r="M115" s="20">
        <v>1</v>
      </c>
      <c r="N115" s="22"/>
      <c r="O115" s="22">
        <v>2.37</v>
      </c>
      <c r="P115" s="18" t="s">
        <v>471</v>
      </c>
      <c r="Q115" s="23" t="s">
        <v>472</v>
      </c>
      <c r="R115" s="23" t="s">
        <v>330</v>
      </c>
      <c r="S115" s="1"/>
      <c r="T115" s="33"/>
    </row>
    <row r="116" spans="1:20" s="39" customFormat="1" ht="38.25" customHeight="1">
      <c r="A116" s="39" t="s">
        <v>19</v>
      </c>
      <c r="B116" s="17" t="str">
        <f t="shared" si="9"/>
        <v>21.11YG149Flair Active Colostomy (Maxi), 13 mm, clearWelland Medical LimitedУЕЛКЕЪР ЕООДЕднокомпонентна колостомна затворена торбичка, прозрачна110IV3106622473XPLC713</v>
      </c>
      <c r="C116" s="17" t="str">
        <f t="shared" si="8"/>
        <v>YG149Flair Active Colostomy (Maxi), 13 mm, clearWelland Medical LimitedУЕЛКЕЪР ЕООД</v>
      </c>
      <c r="D116" s="18">
        <v>2</v>
      </c>
      <c r="E116" s="19">
        <v>1.1000000000000001</v>
      </c>
      <c r="F116" s="18">
        <v>1</v>
      </c>
      <c r="G116" s="20" t="s">
        <v>473</v>
      </c>
      <c r="H116" s="23" t="s">
        <v>474</v>
      </c>
      <c r="I116" s="21" t="s">
        <v>467</v>
      </c>
      <c r="J116" s="21" t="s">
        <v>468</v>
      </c>
      <c r="K116" s="23" t="s">
        <v>475</v>
      </c>
      <c r="L116" s="21" t="s">
        <v>470</v>
      </c>
      <c r="M116" s="20">
        <v>1</v>
      </c>
      <c r="N116" s="22"/>
      <c r="O116" s="22">
        <v>2.37</v>
      </c>
      <c r="P116" s="18" t="s">
        <v>476</v>
      </c>
      <c r="Q116" s="23" t="s">
        <v>477</v>
      </c>
      <c r="R116" s="23" t="s">
        <v>330</v>
      </c>
      <c r="S116" s="1"/>
      <c r="T116" s="33"/>
    </row>
    <row r="117" spans="1:20" s="39" customFormat="1" ht="38.25" customHeight="1">
      <c r="A117" s="39" t="s">
        <v>19</v>
      </c>
      <c r="B117" s="17" t="str">
        <f t="shared" si="9"/>
        <v>21.11YG150Valore Colostomy, 13-70 mm, clearWelland Medical LimitedУЕЛКЕЪР ЕООДЕднокомпонентна колостомна затворена торбичка, прозрачна110IV3106653944XTC713</v>
      </c>
      <c r="C117" s="17" t="str">
        <f t="shared" si="8"/>
        <v>YG150Valore Colostomy, 13-70 mm, clearWelland Medical LimitedУЕЛКЕЪР ЕООД</v>
      </c>
      <c r="D117" s="18">
        <v>2</v>
      </c>
      <c r="E117" s="19">
        <v>1.1000000000000001</v>
      </c>
      <c r="F117" s="18">
        <v>1</v>
      </c>
      <c r="G117" s="20" t="s">
        <v>478</v>
      </c>
      <c r="H117" s="23" t="s">
        <v>479</v>
      </c>
      <c r="I117" s="21" t="s">
        <v>467</v>
      </c>
      <c r="J117" s="21" t="s">
        <v>468</v>
      </c>
      <c r="K117" s="23" t="s">
        <v>475</v>
      </c>
      <c r="L117" s="21" t="s">
        <v>480</v>
      </c>
      <c r="M117" s="20">
        <v>1</v>
      </c>
      <c r="N117" s="22"/>
      <c r="O117" s="22">
        <v>2.37</v>
      </c>
      <c r="P117" s="18" t="s">
        <v>481</v>
      </c>
      <c r="Q117" s="23" t="s">
        <v>482</v>
      </c>
      <c r="R117" s="23" t="s">
        <v>330</v>
      </c>
      <c r="S117" s="1"/>
      <c r="T117" s="33"/>
    </row>
    <row r="118" spans="1:20" s="39" customFormat="1" ht="38.25" customHeight="1">
      <c r="A118" s="39" t="s">
        <v>19</v>
      </c>
      <c r="B118" s="17" t="str">
        <f t="shared" si="9"/>
        <v>21.11YG151Valore Colostomy, 13-70 mm, beigeWelland Medical LimitedУЕЛКЕЪР ЕООДЕднокомпонентна колостомна затворена торбичка, бежова110IV3106631092XTC913</v>
      </c>
      <c r="C118" s="17" t="str">
        <f t="shared" si="8"/>
        <v>YG151Valore Colostomy, 13-70 mm, beigeWelland Medical LimitedУЕЛКЕЪР ЕООД</v>
      </c>
      <c r="D118" s="18">
        <v>2</v>
      </c>
      <c r="E118" s="19">
        <v>1.1000000000000001</v>
      </c>
      <c r="F118" s="18">
        <v>1</v>
      </c>
      <c r="G118" s="20" t="s">
        <v>483</v>
      </c>
      <c r="H118" s="23" t="s">
        <v>484</v>
      </c>
      <c r="I118" s="21" t="s">
        <v>467</v>
      </c>
      <c r="J118" s="21" t="s">
        <v>468</v>
      </c>
      <c r="K118" s="23" t="s">
        <v>485</v>
      </c>
      <c r="L118" s="21" t="s">
        <v>480</v>
      </c>
      <c r="M118" s="20">
        <v>1</v>
      </c>
      <c r="N118" s="22"/>
      <c r="O118" s="22">
        <v>2.37</v>
      </c>
      <c r="P118" s="18" t="s">
        <v>486</v>
      </c>
      <c r="Q118" s="23" t="s">
        <v>487</v>
      </c>
      <c r="R118" s="23" t="s">
        <v>330</v>
      </c>
      <c r="S118" s="1"/>
      <c r="T118" s="33"/>
    </row>
    <row r="119" spans="1:20" s="39" customFormat="1" ht="38.25" customHeight="1">
      <c r="A119" s="39" t="s">
        <v>19</v>
      </c>
      <c r="B119" s="17" t="str">
        <f t="shared" si="9"/>
        <v>21.11YG152Freeform Colostomy, Aperture Size 10mm, BeigeWelland Medical LimitedУЕЛКЕЪР ЕООДЕднокомпонентна колостомна затворена торбичка, бежова110IV3106627494RWLC910</v>
      </c>
      <c r="C119" s="17" t="str">
        <f t="shared" si="8"/>
        <v>YG152Freeform Colostomy, Aperture Size 10mm, BeigeWelland Medical LimitedУЕЛКЕЪР ЕООД</v>
      </c>
      <c r="D119" s="18">
        <v>2</v>
      </c>
      <c r="E119" s="19">
        <v>1.1000000000000001</v>
      </c>
      <c r="F119" s="18">
        <v>1</v>
      </c>
      <c r="G119" s="20" t="s">
        <v>488</v>
      </c>
      <c r="H119" s="23" t="s">
        <v>489</v>
      </c>
      <c r="I119" s="21" t="s">
        <v>467</v>
      </c>
      <c r="J119" s="21" t="s">
        <v>468</v>
      </c>
      <c r="K119" s="23" t="s">
        <v>485</v>
      </c>
      <c r="L119" s="21" t="s">
        <v>490</v>
      </c>
      <c r="M119" s="20">
        <v>1</v>
      </c>
      <c r="N119" s="22"/>
      <c r="O119" s="22">
        <v>2.37</v>
      </c>
      <c r="P119" s="18" t="s">
        <v>491</v>
      </c>
      <c r="Q119" s="23" t="s">
        <v>492</v>
      </c>
      <c r="R119" s="23" t="s">
        <v>330</v>
      </c>
      <c r="S119" s="1"/>
      <c r="T119" s="33"/>
    </row>
    <row r="120" spans="1:20" s="39" customFormat="1" ht="38.25" customHeight="1">
      <c r="A120" s="39" t="s">
        <v>19</v>
      </c>
      <c r="B120" s="17" t="str">
        <f t="shared" si="9"/>
        <v>21.11YG153Freeform Colostomy, Aperture Size 10mm, ClearWelland Medical LimitedУЕЛКЕЪР ЕООДЕднокомпонентна колостомна затворена торбичка, прозрачна110IV3106616009RWLC710</v>
      </c>
      <c r="C120" s="17" t="str">
        <f t="shared" si="8"/>
        <v>YG153Freeform Colostomy, Aperture Size 10mm, ClearWelland Medical LimitedУЕЛКЕЪР ЕООД</v>
      </c>
      <c r="D120" s="18">
        <v>2</v>
      </c>
      <c r="E120" s="19">
        <v>1.1000000000000001</v>
      </c>
      <c r="F120" s="18">
        <v>1</v>
      </c>
      <c r="G120" s="20" t="s">
        <v>493</v>
      </c>
      <c r="H120" s="23" t="s">
        <v>494</v>
      </c>
      <c r="I120" s="21" t="s">
        <v>467</v>
      </c>
      <c r="J120" s="21" t="s">
        <v>468</v>
      </c>
      <c r="K120" s="23" t="s">
        <v>475</v>
      </c>
      <c r="L120" s="21" t="s">
        <v>490</v>
      </c>
      <c r="M120" s="20">
        <v>1</v>
      </c>
      <c r="N120" s="22"/>
      <c r="O120" s="22">
        <v>2.37</v>
      </c>
      <c r="P120" s="18" t="s">
        <v>495</v>
      </c>
      <c r="Q120" s="23" t="s">
        <v>496</v>
      </c>
      <c r="R120" s="23" t="s">
        <v>330</v>
      </c>
      <c r="S120" s="1"/>
      <c r="T120" s="33"/>
    </row>
    <row r="121" spans="1:20" ht="38.25" customHeight="1">
      <c r="A121" s="1" t="s">
        <v>19</v>
      </c>
      <c r="B121" s="17" t="str">
        <f t="shared" si="9"/>
        <v>21.11YG339Aurum Plus one piece, closed, black, maxi 60x80mmWelland Medical LimitedУЕЛКЕЪР ЕООДЕднокомпонентна колостомна затворена торбичка110IV3106624175X1C1A13s</v>
      </c>
      <c r="C121" s="17" t="str">
        <f t="shared" si="8"/>
        <v>YG339Aurum Plus one piece, closed, black, maxi 60x80mmWelland Medical LimitedУЕЛКЕЪР ЕООД</v>
      </c>
      <c r="D121" s="18">
        <v>2</v>
      </c>
      <c r="E121" s="19">
        <v>1.1000000000000001</v>
      </c>
      <c r="F121" s="18">
        <v>1</v>
      </c>
      <c r="G121" s="20" t="s">
        <v>497</v>
      </c>
      <c r="H121" s="23" t="s">
        <v>498</v>
      </c>
      <c r="I121" s="21" t="s">
        <v>467</v>
      </c>
      <c r="J121" s="21" t="s">
        <v>468</v>
      </c>
      <c r="K121" s="23" t="s">
        <v>469</v>
      </c>
      <c r="L121" s="21" t="s">
        <v>499</v>
      </c>
      <c r="M121" s="20">
        <v>1</v>
      </c>
      <c r="N121" s="22"/>
      <c r="O121" s="22">
        <v>3.77</v>
      </c>
      <c r="P121" s="18" t="s">
        <v>500</v>
      </c>
      <c r="Q121" s="23" t="s">
        <v>501</v>
      </c>
      <c r="R121" s="23" t="s">
        <v>330</v>
      </c>
      <c r="T121" s="33"/>
    </row>
    <row r="122" spans="1:20" ht="38.25" customHeight="1">
      <c r="A122" s="1" t="s">
        <v>19</v>
      </c>
      <c r="B122" s="17" t="str">
        <f t="shared" si="9"/>
        <v>21.11YG340Aurum Plus one piece, closed, sand, maxi 60x80mmWelland Medical LimitedУЕЛКЕЪР ЕООДЕднокомпонентна колостомна затворена торбичка110IV3106617394X1C1A23s</v>
      </c>
      <c r="C122" s="17" t="str">
        <f t="shared" si="8"/>
        <v>YG340Aurum Plus one piece, closed, sand, maxi 60x80mmWelland Medical LimitedУЕЛКЕЪР ЕООД</v>
      </c>
      <c r="D122" s="18">
        <v>2</v>
      </c>
      <c r="E122" s="19">
        <v>1.1000000000000001</v>
      </c>
      <c r="F122" s="18">
        <v>1</v>
      </c>
      <c r="G122" s="20" t="s">
        <v>502</v>
      </c>
      <c r="H122" s="23" t="s">
        <v>503</v>
      </c>
      <c r="I122" s="21" t="s">
        <v>467</v>
      </c>
      <c r="J122" s="21" t="s">
        <v>468</v>
      </c>
      <c r="K122" s="23" t="s">
        <v>469</v>
      </c>
      <c r="L122" s="21" t="s">
        <v>499</v>
      </c>
      <c r="M122" s="20">
        <v>1</v>
      </c>
      <c r="N122" s="22"/>
      <c r="O122" s="22">
        <v>3.77</v>
      </c>
      <c r="P122" s="18" t="s">
        <v>504</v>
      </c>
      <c r="Q122" s="23" t="s">
        <v>505</v>
      </c>
      <c r="R122" s="23" t="s">
        <v>330</v>
      </c>
      <c r="T122" s="33"/>
    </row>
    <row r="123" spans="1:20" ht="38.25" customHeight="1">
      <c r="A123" s="1" t="s">
        <v>19</v>
      </c>
      <c r="B123" s="17" t="str">
        <f t="shared" si="9"/>
        <v>21.11YG341Aurum Plus one piece, closed, clear, maxi 60x80mmWelland Medical LimitedУЕЛКЕЪР ЕООДЕднокомпонентна колостомна затворена торбичка110IV3106629054X1C1A33s</v>
      </c>
      <c r="C123" s="17" t="str">
        <f t="shared" si="8"/>
        <v>YG341Aurum Plus one piece, closed, clear, maxi 60x80mmWelland Medical LimitedУЕЛКЕЪР ЕООД</v>
      </c>
      <c r="D123" s="18">
        <v>2</v>
      </c>
      <c r="E123" s="19">
        <v>1.1000000000000001</v>
      </c>
      <c r="F123" s="18">
        <v>1</v>
      </c>
      <c r="G123" s="20" t="s">
        <v>506</v>
      </c>
      <c r="H123" s="23" t="s">
        <v>507</v>
      </c>
      <c r="I123" s="21" t="s">
        <v>467</v>
      </c>
      <c r="J123" s="21" t="s">
        <v>468</v>
      </c>
      <c r="K123" s="23" t="s">
        <v>469</v>
      </c>
      <c r="L123" s="21" t="s">
        <v>499</v>
      </c>
      <c r="M123" s="20">
        <v>1</v>
      </c>
      <c r="N123" s="22"/>
      <c r="O123" s="22">
        <v>3.77</v>
      </c>
      <c r="P123" s="18" t="s">
        <v>508</v>
      </c>
      <c r="Q123" s="23" t="s">
        <v>509</v>
      </c>
      <c r="R123" s="23" t="s">
        <v>330</v>
      </c>
      <c r="T123" s="33"/>
    </row>
    <row r="124" spans="1:20" ht="38.25" customHeight="1">
      <c r="A124" s="1" t="s">
        <v>19</v>
      </c>
      <c r="B124" s="17" t="str">
        <f t="shared" si="9"/>
        <v>21.11YG384Алтерна илео и коло торбичка, еднокомпонентна затворена, макси до 70 мм (Alterna ostomy bag, one-piece closed)Coloplast A/SМЕБОС EООДНепрозрачна илео и  коло торбичка, еднокомпонентна затворена, макси до 70 мм3010IV310667896117405</v>
      </c>
      <c r="C124" s="29" t="str">
        <f>+G124&amp;J124</f>
        <v>YG384МЕБОС EООД</v>
      </c>
      <c r="D124" s="18">
        <v>2</v>
      </c>
      <c r="E124" s="19">
        <v>1.1000000000000001</v>
      </c>
      <c r="F124" s="18">
        <v>1</v>
      </c>
      <c r="G124" s="20" t="s">
        <v>510</v>
      </c>
      <c r="H124" s="23" t="s">
        <v>511</v>
      </c>
      <c r="I124" s="21" t="s">
        <v>512</v>
      </c>
      <c r="J124" s="20" t="s">
        <v>513</v>
      </c>
      <c r="K124" s="23" t="s">
        <v>514</v>
      </c>
      <c r="L124" s="21"/>
      <c r="M124" s="20">
        <v>30</v>
      </c>
      <c r="N124" s="22"/>
      <c r="O124" s="22">
        <v>3.93</v>
      </c>
      <c r="P124" s="18" t="s">
        <v>515</v>
      </c>
      <c r="Q124" s="23">
        <v>17405</v>
      </c>
      <c r="R124" s="23" t="s">
        <v>330</v>
      </c>
      <c r="T124" s="33"/>
    </row>
    <row r="125" spans="1:20" ht="38.25" customHeight="1">
      <c r="A125" s="1" t="s">
        <v>19</v>
      </c>
      <c r="B125" s="17" t="str">
        <f t="shared" si="9"/>
        <v>21.11YG387Esteem Plus Closed SM WindowConvaTec LtdРСР ЕООДзатворена малка торбичка с филтър и прозорче; стартов отвор 20мм;  изрязва се до 70мм110IV3106693685421816</v>
      </c>
      <c r="C125" s="29" t="str">
        <f>+G125&amp;J125</f>
        <v>YG387РСР ЕООД</v>
      </c>
      <c r="D125" s="18">
        <v>2</v>
      </c>
      <c r="E125" s="19">
        <v>1.1000000000000001</v>
      </c>
      <c r="F125" s="18">
        <v>1</v>
      </c>
      <c r="G125" s="20" t="s">
        <v>516</v>
      </c>
      <c r="H125" s="23" t="s">
        <v>517</v>
      </c>
      <c r="I125" s="21" t="s">
        <v>394</v>
      </c>
      <c r="J125" s="20" t="s">
        <v>39</v>
      </c>
      <c r="K125" s="23" t="s">
        <v>518</v>
      </c>
      <c r="L125" s="21"/>
      <c r="M125" s="20">
        <v>1</v>
      </c>
      <c r="N125" s="22"/>
      <c r="O125" s="22">
        <v>5.1100000000000003</v>
      </c>
      <c r="P125" s="18" t="s">
        <v>519</v>
      </c>
      <c r="Q125" s="23">
        <v>421816</v>
      </c>
      <c r="R125" s="23" t="s">
        <v>330</v>
      </c>
      <c r="T125" s="33"/>
    </row>
    <row r="126" spans="1:20" ht="38.25" customHeight="1">
      <c r="A126" s="1" t="s">
        <v>19</v>
      </c>
      <c r="B126" s="17" t="str">
        <f t="shared" si="9"/>
        <v>21.11YG382Алтерна илео и коло торбичка, еднокомпонентна затворена миди до 55 мм                                                                                                                                                        (Alterna ostomy bag, one-piece closed)Coloplast A/SМЕБОС EООДНепрозрачна илео и коло торбичка еднокомпонентна затворена, миди до 55 мм3010IV310665246017420</v>
      </c>
      <c r="C126" s="17" t="str">
        <f>+G126&amp;H126&amp;I126&amp;J126</f>
        <v>YG382Алтерна илео и коло торбичка, еднокомпонентна затворена миди до 55 мм                                                                                                                                                        (Alterna ostomy bag, one-piece closed)Coloplast A/SМЕБОС EООД</v>
      </c>
      <c r="D126" s="18">
        <v>2</v>
      </c>
      <c r="E126" s="19">
        <v>1.1000000000000001</v>
      </c>
      <c r="F126" s="18">
        <v>1</v>
      </c>
      <c r="G126" s="20" t="s">
        <v>520</v>
      </c>
      <c r="H126" s="23" t="s">
        <v>521</v>
      </c>
      <c r="I126" s="21" t="s">
        <v>512</v>
      </c>
      <c r="J126" s="20" t="s">
        <v>513</v>
      </c>
      <c r="K126" s="23" t="s">
        <v>522</v>
      </c>
      <c r="L126" s="21"/>
      <c r="M126" s="20">
        <v>30</v>
      </c>
      <c r="N126" s="22"/>
      <c r="O126" s="22">
        <v>4.37</v>
      </c>
      <c r="P126" s="18" t="s">
        <v>523</v>
      </c>
      <c r="Q126" s="23">
        <v>17420</v>
      </c>
      <c r="R126" s="23" t="s">
        <v>330</v>
      </c>
      <c r="T126" s="33"/>
    </row>
    <row r="127" spans="1:20" ht="38.25" customHeight="1">
      <c r="A127" s="1" t="s">
        <v>19</v>
      </c>
      <c r="B127" s="17" t="str">
        <f t="shared" si="9"/>
        <v>21.11YG385Алтерна илео и коло торбичка, еднокомпонентна затворена макси до 75 мм (Alterna ostomy bag, one-piece closed )Coloplast A/SМЕБОС EООДНепрозрачна  илео и  коло торбичка, еднокомпонентна затворена, макси до 75 мм3010IV310666611713533</v>
      </c>
      <c r="C127" s="29" t="str">
        <f>+G127&amp;J127</f>
        <v>YG385МЕБОС EООД</v>
      </c>
      <c r="D127" s="18">
        <v>2</v>
      </c>
      <c r="E127" s="19">
        <v>1.1000000000000001</v>
      </c>
      <c r="F127" s="18">
        <v>1</v>
      </c>
      <c r="G127" s="20" t="s">
        <v>524</v>
      </c>
      <c r="H127" s="23" t="s">
        <v>525</v>
      </c>
      <c r="I127" s="21" t="s">
        <v>512</v>
      </c>
      <c r="J127" s="20" t="s">
        <v>513</v>
      </c>
      <c r="K127" s="23" t="s">
        <v>526</v>
      </c>
      <c r="L127" s="21"/>
      <c r="M127" s="20">
        <v>30</v>
      </c>
      <c r="N127" s="22"/>
      <c r="O127" s="22">
        <v>4.38</v>
      </c>
      <c r="P127" s="18" t="s">
        <v>527</v>
      </c>
      <c r="Q127" s="23">
        <v>13533</v>
      </c>
      <c r="R127" s="23" t="s">
        <v>330</v>
      </c>
      <c r="T127" s="33"/>
    </row>
    <row r="128" spans="1:20" ht="38.25" customHeight="1">
      <c r="A128" s="1" t="s">
        <v>19</v>
      </c>
      <c r="B128" s="17" t="str">
        <f t="shared" si="9"/>
        <v>21.11YF180Алтерна еднокомпонентна коло затворена торбичка, миди до 55 мм (Alterna Colostomy bag, Closed, One-piece)Coloplast A/SЕТ "Мебос – Мери Босева"Непрозрачна еднокомпонентна коло, затворена торбичка3010IV310663222417420</v>
      </c>
      <c r="C128" s="17" t="str">
        <f>+G128&amp;H128&amp;I128&amp;J128</f>
        <v>YF180Алтерна еднокомпонентна коло затворена торбичка, миди до 55 мм (Alterna Colostomy bag, Closed, One-piece)Coloplast A/SЕТ "Мебос – Мери Босева"</v>
      </c>
      <c r="D128" s="18">
        <v>2</v>
      </c>
      <c r="E128" s="19">
        <v>1.1000000000000001</v>
      </c>
      <c r="F128" s="18">
        <v>1</v>
      </c>
      <c r="G128" s="20" t="s">
        <v>528</v>
      </c>
      <c r="H128" s="21" t="s">
        <v>529</v>
      </c>
      <c r="I128" s="21" t="s">
        <v>512</v>
      </c>
      <c r="J128" s="21" t="s">
        <v>530</v>
      </c>
      <c r="K128" s="21" t="s">
        <v>531</v>
      </c>
      <c r="L128" s="21" t="s">
        <v>532</v>
      </c>
      <c r="M128" s="20">
        <v>30</v>
      </c>
      <c r="N128" s="22"/>
      <c r="O128" s="22">
        <v>4.38</v>
      </c>
      <c r="P128" s="18" t="s">
        <v>533</v>
      </c>
      <c r="Q128" s="23">
        <v>17420</v>
      </c>
      <c r="R128" s="23" t="s">
        <v>330</v>
      </c>
      <c r="T128" s="33"/>
    </row>
    <row r="129" spans="1:20" s="40" customFormat="1" ht="38.25" customHeight="1">
      <c r="A129" s="1" t="s">
        <v>19</v>
      </c>
      <c r="B129" s="17" t="str">
        <f t="shared" si="9"/>
        <v>21.11YF320Алтерна Free еднокомпонентна, дълготрайна, коло затворена торбичка макси до 75 мм (Alterna, New Generation , One-piece, Closed Ostomy bag)Coloplast A/SЕТ "Мебос – Мери Босева" еднокомпонентна, дълготрайна, коло затворена торбичка макси до 75 мм3010IV310663652613533</v>
      </c>
      <c r="C129" s="17" t="str">
        <f>+G129&amp;H129&amp;I129&amp;J129</f>
        <v>YF320Алтерна Free еднокомпонентна, дълготрайна, коло затворена торбичка макси до 75 мм (Alterna, New Generation , One-piece, Closed Ostomy bag)Coloplast A/SЕТ "Мебос – Мери Босева"</v>
      </c>
      <c r="D129" s="18">
        <v>2</v>
      </c>
      <c r="E129" s="19">
        <v>1.1000000000000001</v>
      </c>
      <c r="F129" s="18">
        <v>1</v>
      </c>
      <c r="G129" s="20" t="s">
        <v>534</v>
      </c>
      <c r="H129" s="23" t="s">
        <v>535</v>
      </c>
      <c r="I129" s="21" t="s">
        <v>512</v>
      </c>
      <c r="J129" s="21" t="s">
        <v>530</v>
      </c>
      <c r="K129" s="21" t="s">
        <v>536</v>
      </c>
      <c r="L129" s="21" t="s">
        <v>537</v>
      </c>
      <c r="M129" s="20">
        <v>30</v>
      </c>
      <c r="N129" s="22"/>
      <c r="O129" s="22">
        <v>4.38</v>
      </c>
      <c r="P129" s="18" t="s">
        <v>538</v>
      </c>
      <c r="Q129" s="23">
        <v>13533</v>
      </c>
      <c r="R129" s="23" t="s">
        <v>330</v>
      </c>
      <c r="S129" s="1"/>
      <c r="T129" s="33"/>
    </row>
    <row r="130" spans="1:20" s="34" customFormat="1" ht="38.25" customHeight="1">
      <c r="A130" s="34" t="s">
        <v>19</v>
      </c>
      <c r="B130" s="17" t="str">
        <f t="shared" si="9"/>
        <v>2Изделия за стоми: изделия за илео- и коло стоми</v>
      </c>
      <c r="C130" s="17" t="str">
        <f>+G130&amp;H130&amp;I130&amp;J130&amp;K130&amp;M130</f>
        <v>Изделия за стоми: изделия за илео- и коло стоми</v>
      </c>
      <c r="D130" s="11">
        <v>2</v>
      </c>
      <c r="E130" s="11"/>
      <c r="F130" s="11"/>
      <c r="G130" s="11"/>
      <c r="H130" s="70" t="s">
        <v>318</v>
      </c>
      <c r="I130" s="71"/>
      <c r="J130" s="71"/>
      <c r="K130" s="72"/>
      <c r="L130" s="25"/>
      <c r="M130" s="36"/>
      <c r="N130" s="41"/>
      <c r="O130" s="41"/>
      <c r="P130" s="36"/>
      <c r="Q130" s="36"/>
      <c r="R130" s="36"/>
      <c r="S130" s="1"/>
      <c r="T130" s="33"/>
    </row>
    <row r="131" spans="1:20" s="34" customFormat="1" ht="38.25" customHeight="1">
      <c r="A131" s="34" t="s">
        <v>19</v>
      </c>
      <c r="B131" s="17" t="str">
        <f t="shared" si="9"/>
        <v>21.1Еднокомпонентни системи за възрастни</v>
      </c>
      <c r="C131" s="17" t="str">
        <f>+G131&amp;H131&amp;I131&amp;J131&amp;K131&amp;M131</f>
        <v>Еднокомпонентни системи за възрастни</v>
      </c>
      <c r="D131" s="11">
        <v>2</v>
      </c>
      <c r="E131" s="11">
        <v>1.1000000000000001</v>
      </c>
      <c r="F131" s="11"/>
      <c r="G131" s="11"/>
      <c r="H131" s="70" t="s">
        <v>321</v>
      </c>
      <c r="I131" s="71"/>
      <c r="J131" s="71"/>
      <c r="K131" s="72"/>
      <c r="L131" s="25"/>
      <c r="M131" s="36"/>
      <c r="N131" s="41"/>
      <c r="O131" s="41"/>
      <c r="P131" s="36"/>
      <c r="Q131" s="36"/>
      <c r="R131" s="36"/>
      <c r="S131" s="1"/>
      <c r="T131" s="33"/>
    </row>
    <row r="132" spans="1:20" s="34" customFormat="1" ht="38.25" customHeight="1">
      <c r="A132" s="34" t="s">
        <v>19</v>
      </c>
      <c r="B132" s="17" t="str">
        <f t="shared" si="9"/>
        <v>21.12илео и коло, отворена (с източване) торбичка</v>
      </c>
      <c r="C132" s="17" t="str">
        <f>+G132&amp;H132&amp;I132&amp;J132&amp;K132&amp;M132</f>
        <v>илео и коло, отворена (с източване) торбичка</v>
      </c>
      <c r="D132" s="11">
        <v>2</v>
      </c>
      <c r="E132" s="11">
        <v>1.1000000000000001</v>
      </c>
      <c r="F132" s="11">
        <v>2</v>
      </c>
      <c r="G132" s="11"/>
      <c r="H132" s="70" t="s">
        <v>539</v>
      </c>
      <c r="I132" s="71"/>
      <c r="J132" s="71"/>
      <c r="K132" s="72"/>
      <c r="L132" s="25"/>
      <c r="M132" s="36"/>
      <c r="N132" s="41"/>
      <c r="O132" s="41"/>
      <c r="P132" s="36"/>
      <c r="Q132" s="36"/>
      <c r="R132" s="36"/>
      <c r="S132" s="1"/>
      <c r="T132" s="33"/>
    </row>
    <row r="133" spans="1:20" ht="38.25" customHeight="1">
      <c r="A133" s="1" t="s">
        <v>19</v>
      </c>
      <c r="B133" s="17" t="str">
        <f t="shared" si="9"/>
        <v>21.12YG395Алтерна илео и коло торбичка, еднокомпонентна, отворена конвекс олекотена, макси 15-43 мм (Alterna ostomy bag, one-piece, open, convex light)Coloplast A/SМЕБОС EООДНепрозрачна илео и коло торбичка, еднокомпонентна отворена, конвекс олекотена, макси 15-43 мм3010IV310756178017512</v>
      </c>
      <c r="C133" s="29" t="str">
        <f>+G133&amp;J133</f>
        <v>YG395МЕБОС EООД</v>
      </c>
      <c r="D133" s="18">
        <v>2</v>
      </c>
      <c r="E133" s="19">
        <v>1.1000000000000001</v>
      </c>
      <c r="F133" s="18">
        <v>2</v>
      </c>
      <c r="G133" s="20" t="s">
        <v>540</v>
      </c>
      <c r="H133" s="23" t="s">
        <v>541</v>
      </c>
      <c r="I133" s="23" t="s">
        <v>512</v>
      </c>
      <c r="J133" s="21" t="s">
        <v>513</v>
      </c>
      <c r="K133" s="23" t="s">
        <v>542</v>
      </c>
      <c r="L133" s="23"/>
      <c r="M133" s="20">
        <v>30</v>
      </c>
      <c r="N133" s="22"/>
      <c r="O133" s="22">
        <v>5.9</v>
      </c>
      <c r="P133" s="18" t="s">
        <v>543</v>
      </c>
      <c r="Q133" s="23">
        <v>17512</v>
      </c>
      <c r="R133" s="23" t="s">
        <v>330</v>
      </c>
      <c r="T133" s="33"/>
    </row>
    <row r="134" spans="1:20" ht="38.25" customHeight="1">
      <c r="A134" s="1" t="s">
        <v>19</v>
      </c>
      <c r="B134" s="17" t="str">
        <f t="shared" si="9"/>
        <v>21.12YG329Алтерна илео и коло торбичка, еднокомпонентна, отворена конвекс олекотена, макси 15-43 мм (Alterna Ostomy bag, One-piece, Open, convex light)Coloplast A/SЕТ "Мебос – Мери Босева"Илео и коло торбичка, еднокомпонентна,  отворена, конвекс олекотена, макси 15-43 мм3010IV310759904917512</v>
      </c>
      <c r="C134" s="17" t="str">
        <f t="shared" ref="C134:C139" si="10">+G134&amp;H134&amp;I134&amp;J134</f>
        <v>YG329Алтерна илео и коло торбичка, еднокомпонентна, отворена конвекс олекотена, макси 15-43 мм (Alterna Ostomy bag, One-piece, Open, convex light)Coloplast A/SЕТ "Мебос – Мери Босева"</v>
      </c>
      <c r="D134" s="18">
        <v>2</v>
      </c>
      <c r="E134" s="19">
        <v>1.1000000000000001</v>
      </c>
      <c r="F134" s="18">
        <v>2</v>
      </c>
      <c r="G134" s="20" t="s">
        <v>544</v>
      </c>
      <c r="H134" s="23" t="s">
        <v>545</v>
      </c>
      <c r="I134" s="23" t="s">
        <v>512</v>
      </c>
      <c r="J134" s="23" t="s">
        <v>530</v>
      </c>
      <c r="K134" s="23" t="s">
        <v>546</v>
      </c>
      <c r="L134" s="23" t="s">
        <v>547</v>
      </c>
      <c r="M134" s="20">
        <v>30</v>
      </c>
      <c r="N134" s="22"/>
      <c r="O134" s="22">
        <v>5.9</v>
      </c>
      <c r="P134" s="18" t="s">
        <v>548</v>
      </c>
      <c r="Q134" s="23">
        <v>17512</v>
      </c>
      <c r="R134" s="23" t="s">
        <v>330</v>
      </c>
      <c r="T134" s="33"/>
    </row>
    <row r="135" spans="1:20" ht="38.25" customHeight="1">
      <c r="A135" s="1" t="s">
        <v>19</v>
      </c>
      <c r="B135" s="17" t="str">
        <f t="shared" si="9"/>
        <v>21.12YG070NovaLife 1 open, MiniDansac A/SСофарма Трейдинг АДЕднокомпонентна коло/илео-стомна торбичка, отворена, непрозрачна3010IV31075849109252-10</v>
      </c>
      <c r="C135" s="17" t="str">
        <f t="shared" si="10"/>
        <v>YG070NovaLife 1 open, MiniDansac A/SСофарма Трейдинг АД</v>
      </c>
      <c r="D135" s="18">
        <v>2</v>
      </c>
      <c r="E135" s="19">
        <v>1.1000000000000001</v>
      </c>
      <c r="F135" s="18">
        <v>2</v>
      </c>
      <c r="G135" s="32" t="s">
        <v>549</v>
      </c>
      <c r="H135" s="23" t="s">
        <v>550</v>
      </c>
      <c r="I135" s="32" t="s">
        <v>325</v>
      </c>
      <c r="J135" s="32" t="s">
        <v>173</v>
      </c>
      <c r="K135" s="23" t="s">
        <v>551</v>
      </c>
      <c r="L135" s="32" t="s">
        <v>552</v>
      </c>
      <c r="M135" s="23">
        <v>30</v>
      </c>
      <c r="N135" s="22"/>
      <c r="O135" s="22">
        <v>5.68</v>
      </c>
      <c r="P135" s="18" t="s">
        <v>553</v>
      </c>
      <c r="Q135" s="23" t="s">
        <v>554</v>
      </c>
      <c r="R135" s="23" t="s">
        <v>330</v>
      </c>
      <c r="T135" s="33"/>
    </row>
    <row r="136" spans="1:20" ht="38.25" customHeight="1">
      <c r="A136" s="1" t="s">
        <v>19</v>
      </c>
      <c r="B136" s="17" t="str">
        <f t="shared" si="9"/>
        <v>21.12YG071NovaLife 1 open, MidiDansac A/SСофарма Трейдинг АДЕднокомпонентна коло/илео-стомна торбичка, отворена, непрозрачна3010IV31075849109232-10;  9242-10</v>
      </c>
      <c r="C136" s="17" t="str">
        <f t="shared" si="10"/>
        <v>YG071NovaLife 1 open, MidiDansac A/SСофарма Трейдинг АД</v>
      </c>
      <c r="D136" s="18">
        <v>2</v>
      </c>
      <c r="E136" s="19">
        <v>1.1000000000000001</v>
      </c>
      <c r="F136" s="18">
        <v>2</v>
      </c>
      <c r="G136" s="32" t="s">
        <v>555</v>
      </c>
      <c r="H136" s="23" t="s">
        <v>556</v>
      </c>
      <c r="I136" s="32" t="s">
        <v>325</v>
      </c>
      <c r="J136" s="32" t="s">
        <v>173</v>
      </c>
      <c r="K136" s="23" t="s">
        <v>551</v>
      </c>
      <c r="L136" s="32" t="s">
        <v>557</v>
      </c>
      <c r="M136" s="23">
        <v>30</v>
      </c>
      <c r="N136" s="22"/>
      <c r="O136" s="22">
        <v>5.68</v>
      </c>
      <c r="P136" s="18" t="s">
        <v>553</v>
      </c>
      <c r="Q136" s="23" t="s">
        <v>558</v>
      </c>
      <c r="R136" s="23" t="s">
        <v>330</v>
      </c>
      <c r="T136" s="33"/>
    </row>
    <row r="137" spans="1:20" ht="38.25" customHeight="1">
      <c r="A137" s="1" t="s">
        <v>19</v>
      </c>
      <c r="B137" s="17" t="str">
        <f t="shared" si="9"/>
        <v>21.12YG072NovaLife 1 open, MaxiDansac A/SСофарма Трейдинг АДЕднокомпонентна коло/илео-стомна торбичка, отворена, непрозрачна1010IV31075849109152-10; 9162-10;</v>
      </c>
      <c r="C137" s="17" t="str">
        <f t="shared" si="10"/>
        <v>YG072NovaLife 1 open, MaxiDansac A/SСофарма Трейдинг АД</v>
      </c>
      <c r="D137" s="18">
        <v>2</v>
      </c>
      <c r="E137" s="19">
        <v>1.1000000000000001</v>
      </c>
      <c r="F137" s="18">
        <v>2</v>
      </c>
      <c r="G137" s="32" t="s">
        <v>559</v>
      </c>
      <c r="H137" s="23" t="s">
        <v>560</v>
      </c>
      <c r="I137" s="32" t="s">
        <v>325</v>
      </c>
      <c r="J137" s="32" t="s">
        <v>173</v>
      </c>
      <c r="K137" s="23" t="s">
        <v>551</v>
      </c>
      <c r="L137" s="32" t="s">
        <v>561</v>
      </c>
      <c r="M137" s="23">
        <v>10</v>
      </c>
      <c r="N137" s="22"/>
      <c r="O137" s="22">
        <v>5.68</v>
      </c>
      <c r="P137" s="18" t="s">
        <v>553</v>
      </c>
      <c r="Q137" s="23" t="s">
        <v>562</v>
      </c>
      <c r="R137" s="23" t="s">
        <v>330</v>
      </c>
      <c r="T137" s="33"/>
    </row>
    <row r="138" spans="1:20" ht="38.25" customHeight="1">
      <c r="A138" s="1" t="s">
        <v>19</v>
      </c>
      <c r="B138" s="17" t="str">
        <f t="shared" si="9"/>
        <v>21.12YG073NovaLife 1, open, convex, MidiDansac A/SСофарма Трейдинг АДЕднокомпонентна коло/илео-стомна торбичка, отворена,convex, EasiView1010IV3107584910981-34</v>
      </c>
      <c r="C138" s="17" t="str">
        <f t="shared" si="10"/>
        <v>YG073NovaLife 1, open, convex, MidiDansac A/SСофарма Трейдинг АД</v>
      </c>
      <c r="D138" s="18">
        <v>2</v>
      </c>
      <c r="E138" s="19">
        <v>1.1000000000000001</v>
      </c>
      <c r="F138" s="18">
        <v>2</v>
      </c>
      <c r="G138" s="32" t="s">
        <v>563</v>
      </c>
      <c r="H138" s="23" t="s">
        <v>564</v>
      </c>
      <c r="I138" s="32" t="s">
        <v>325</v>
      </c>
      <c r="J138" s="32" t="s">
        <v>173</v>
      </c>
      <c r="K138" s="23" t="s">
        <v>565</v>
      </c>
      <c r="L138" s="32" t="s">
        <v>566</v>
      </c>
      <c r="M138" s="23">
        <v>10</v>
      </c>
      <c r="N138" s="22"/>
      <c r="O138" s="22">
        <v>8.19</v>
      </c>
      <c r="P138" s="18" t="s">
        <v>553</v>
      </c>
      <c r="Q138" s="23" t="s">
        <v>567</v>
      </c>
      <c r="R138" s="23" t="s">
        <v>330</v>
      </c>
      <c r="T138" s="33"/>
    </row>
    <row r="139" spans="1:20" ht="38.25" customHeight="1">
      <c r="A139" s="1" t="s">
        <v>19</v>
      </c>
      <c r="B139" s="17" t="str">
        <f t="shared" si="9"/>
        <v>21.12YG074NovaLife 1, open, convex, MaxiDansac A/SСофарма Трейдинг АДЕднокомпонентна коло/илео-стомна торбичка, отворена,convex, EasiView1010IV3107584910981-54</v>
      </c>
      <c r="C139" s="17" t="str">
        <f t="shared" si="10"/>
        <v>YG074NovaLife 1, open, convex, MaxiDansac A/SСофарма Трейдинг АД</v>
      </c>
      <c r="D139" s="18">
        <v>2</v>
      </c>
      <c r="E139" s="19">
        <v>1.1000000000000001</v>
      </c>
      <c r="F139" s="18">
        <v>2</v>
      </c>
      <c r="G139" s="32" t="s">
        <v>568</v>
      </c>
      <c r="H139" s="23" t="s">
        <v>569</v>
      </c>
      <c r="I139" s="32" t="s">
        <v>325</v>
      </c>
      <c r="J139" s="32" t="s">
        <v>173</v>
      </c>
      <c r="K139" s="23" t="s">
        <v>565</v>
      </c>
      <c r="L139" s="32" t="s">
        <v>570</v>
      </c>
      <c r="M139" s="23">
        <v>10</v>
      </c>
      <c r="N139" s="22"/>
      <c r="O139" s="22">
        <v>8.19</v>
      </c>
      <c r="P139" s="18" t="s">
        <v>553</v>
      </c>
      <c r="Q139" s="23" t="s">
        <v>571</v>
      </c>
      <c r="R139" s="23" t="s">
        <v>330</v>
      </c>
      <c r="T139" s="33"/>
    </row>
    <row r="140" spans="1:20" ht="38.25" customHeight="1">
      <c r="A140" s="1" t="s">
        <v>19</v>
      </c>
      <c r="B140" s="17" t="str">
        <f t="shared" si="9"/>
        <v>21.12YG110Flexima Roll up Flat Mini Split Cover 15-45 B. Braun Medical SASБ. Браун Медикал ЕООДФлексима актив Ролъп мини с подсилен адхезив с улеснена оттичаща система и инспекционен прозорец, бежова илеоторба3010IA31075555324622215</v>
      </c>
      <c r="C140" s="29" t="str">
        <f t="shared" ref="C140:C148" si="11">+G140&amp;J140</f>
        <v>YG110Б. Браун Медикал ЕООД</v>
      </c>
      <c r="D140" s="18">
        <v>2</v>
      </c>
      <c r="E140" s="19">
        <v>1.1000000000000001</v>
      </c>
      <c r="F140" s="18">
        <v>2</v>
      </c>
      <c r="G140" s="32" t="s">
        <v>572</v>
      </c>
      <c r="H140" s="23" t="s">
        <v>573</v>
      </c>
      <c r="I140" s="23" t="s">
        <v>360</v>
      </c>
      <c r="J140" s="20" t="s">
        <v>361</v>
      </c>
      <c r="K140" s="23" t="s">
        <v>574</v>
      </c>
      <c r="L140" s="32" t="s">
        <v>575</v>
      </c>
      <c r="M140" s="20">
        <v>30</v>
      </c>
      <c r="N140" s="22"/>
      <c r="O140" s="22">
        <v>3.78</v>
      </c>
      <c r="P140" s="18" t="s">
        <v>576</v>
      </c>
      <c r="Q140" s="23">
        <v>4622215</v>
      </c>
      <c r="R140" s="23" t="s">
        <v>330</v>
      </c>
      <c r="T140" s="33"/>
    </row>
    <row r="141" spans="1:20" ht="38.25" customHeight="1">
      <c r="A141" s="1" t="s">
        <v>19</v>
      </c>
      <c r="B141" s="17" t="str">
        <f t="shared" si="9"/>
        <v>21.12YG111Flexima Roll up Flat Maxi Split Cover 15-65B. Braun Medical SASБ. Браун Медикал ЕООДФлексима актив Ролъп макси с подсилен адхезив с улеснена оттичаща система и инспекционен прозорец, бежова илеоторба3010IA31075555324622380</v>
      </c>
      <c r="C141" s="29" t="str">
        <f t="shared" si="11"/>
        <v>YG111Б. Браун Медикал ЕООД</v>
      </c>
      <c r="D141" s="18">
        <v>2</v>
      </c>
      <c r="E141" s="19">
        <v>1.1000000000000001</v>
      </c>
      <c r="F141" s="18">
        <v>2</v>
      </c>
      <c r="G141" s="32" t="s">
        <v>577</v>
      </c>
      <c r="H141" s="23" t="s">
        <v>578</v>
      </c>
      <c r="I141" s="23" t="s">
        <v>360</v>
      </c>
      <c r="J141" s="20" t="s">
        <v>361</v>
      </c>
      <c r="K141" s="23" t="s">
        <v>579</v>
      </c>
      <c r="L141" s="32" t="s">
        <v>580</v>
      </c>
      <c r="M141" s="20">
        <v>30</v>
      </c>
      <c r="N141" s="22"/>
      <c r="O141" s="22">
        <v>4.22</v>
      </c>
      <c r="P141" s="18" t="s">
        <v>576</v>
      </c>
      <c r="Q141" s="23">
        <v>4622380</v>
      </c>
      <c r="R141" s="23" t="s">
        <v>330</v>
      </c>
      <c r="T141" s="33"/>
    </row>
    <row r="142" spans="1:20" ht="38.25" customHeight="1">
      <c r="A142" s="1" t="s">
        <v>19</v>
      </c>
      <c r="B142" s="17" t="str">
        <f t="shared" si="9"/>
        <v>21.12YF269Proxima + drainable pouch (beige)B. Braun Medical SASБ. Браун Медикал ЕООДФлексима илеостомна торба с възможност за изрязване и филтър1010IA310750599454410BG</v>
      </c>
      <c r="C142" s="29" t="str">
        <f t="shared" si="11"/>
        <v>YF269Б. Браун Медикал ЕООД</v>
      </c>
      <c r="D142" s="18">
        <v>2</v>
      </c>
      <c r="E142" s="19">
        <v>1.1000000000000001</v>
      </c>
      <c r="F142" s="18">
        <v>2</v>
      </c>
      <c r="G142" s="20" t="s">
        <v>581</v>
      </c>
      <c r="H142" s="21" t="s">
        <v>582</v>
      </c>
      <c r="I142" s="23" t="s">
        <v>360</v>
      </c>
      <c r="J142" s="20" t="s">
        <v>361</v>
      </c>
      <c r="K142" s="23" t="s">
        <v>583</v>
      </c>
      <c r="L142" s="23" t="s">
        <v>584</v>
      </c>
      <c r="M142" s="20">
        <v>10</v>
      </c>
      <c r="N142" s="22"/>
      <c r="O142" s="22">
        <v>4.1900000000000004</v>
      </c>
      <c r="P142" s="18" t="s">
        <v>585</v>
      </c>
      <c r="Q142" s="23" t="s">
        <v>586</v>
      </c>
      <c r="R142" s="23" t="s">
        <v>330</v>
      </c>
      <c r="T142" s="33"/>
    </row>
    <row r="143" spans="1:20" ht="38.25" customHeight="1">
      <c r="A143" s="1" t="s">
        <v>19</v>
      </c>
      <c r="B143" s="17" t="str">
        <f t="shared" si="9"/>
        <v>21.12YF271Proxima drainable pouchesB. Braun Medical SASБ. Браун Медикал ЕООДПроксима илеоторба с възможност за изрязване, бежова3010IA310757189555410BG</v>
      </c>
      <c r="C143" s="29" t="str">
        <f t="shared" si="11"/>
        <v>YF271Б. Браун Медикал ЕООД</v>
      </c>
      <c r="D143" s="18">
        <v>2</v>
      </c>
      <c r="E143" s="19">
        <v>1.1000000000000001</v>
      </c>
      <c r="F143" s="18">
        <v>2</v>
      </c>
      <c r="G143" s="20" t="s">
        <v>587</v>
      </c>
      <c r="H143" s="21" t="s">
        <v>588</v>
      </c>
      <c r="I143" s="23" t="s">
        <v>360</v>
      </c>
      <c r="J143" s="20" t="s">
        <v>361</v>
      </c>
      <c r="K143" s="23" t="s">
        <v>589</v>
      </c>
      <c r="L143" s="23" t="s">
        <v>590</v>
      </c>
      <c r="M143" s="20">
        <v>30</v>
      </c>
      <c r="N143" s="22"/>
      <c r="O143" s="22">
        <v>3.85</v>
      </c>
      <c r="P143" s="18" t="s">
        <v>591</v>
      </c>
      <c r="Q143" s="23" t="s">
        <v>592</v>
      </c>
      <c r="R143" s="23" t="s">
        <v>330</v>
      </c>
      <c r="T143" s="33"/>
    </row>
    <row r="144" spans="1:20" ht="38.25" customHeight="1">
      <c r="A144" s="1" t="s">
        <v>19</v>
      </c>
      <c r="B144" s="17" t="str">
        <f t="shared" si="9"/>
        <v>21.12YF462Proxima Border drainable pouchesB. Braun Medical SASБ. Браун Медикал ЕООДПроксима илеостомна торба с възможност за изрязване3010IA310753659456410BG</v>
      </c>
      <c r="C144" s="29" t="str">
        <f t="shared" si="11"/>
        <v>YF462Б. Браун Медикал ЕООД</v>
      </c>
      <c r="D144" s="18">
        <v>2</v>
      </c>
      <c r="E144" s="19">
        <v>1.1000000000000001</v>
      </c>
      <c r="F144" s="18">
        <v>2</v>
      </c>
      <c r="G144" s="20" t="s">
        <v>593</v>
      </c>
      <c r="H144" s="21" t="s">
        <v>594</v>
      </c>
      <c r="I144" s="23" t="s">
        <v>360</v>
      </c>
      <c r="J144" s="20" t="s">
        <v>361</v>
      </c>
      <c r="K144" s="23" t="s">
        <v>595</v>
      </c>
      <c r="L144" s="23" t="s">
        <v>369</v>
      </c>
      <c r="M144" s="20">
        <v>30</v>
      </c>
      <c r="N144" s="22"/>
      <c r="O144" s="22">
        <v>4.6100000000000003</v>
      </c>
      <c r="P144" s="18" t="s">
        <v>596</v>
      </c>
      <c r="Q144" s="23" t="s">
        <v>597</v>
      </c>
      <c r="R144" s="23" t="s">
        <v>330</v>
      </c>
      <c r="T144" s="33"/>
    </row>
    <row r="145" spans="1:20" ht="38.25" customHeight="1">
      <c r="A145" s="1" t="s">
        <v>19</v>
      </c>
      <c r="B145" s="17" t="str">
        <f t="shared" si="9"/>
        <v>21.12YG156Flexima Roll'Up convex drainable pouchB. Braun Medical SASБ. Браун Медикал ЕООДФлексима Ролъп илеоторба, Конвекс, бежова 1010IA310755433942717BG</v>
      </c>
      <c r="C145" s="29" t="str">
        <f t="shared" si="11"/>
        <v>YG156Б. Браун Медикал ЕООД</v>
      </c>
      <c r="D145" s="18">
        <v>2</v>
      </c>
      <c r="E145" s="19">
        <v>1.1000000000000001</v>
      </c>
      <c r="F145" s="18">
        <v>2</v>
      </c>
      <c r="G145" s="23" t="s">
        <v>598</v>
      </c>
      <c r="H145" s="21" t="s">
        <v>599</v>
      </c>
      <c r="I145" s="23" t="s">
        <v>360</v>
      </c>
      <c r="J145" s="20" t="s">
        <v>361</v>
      </c>
      <c r="K145" s="23" t="s">
        <v>600</v>
      </c>
      <c r="L145" s="23" t="s">
        <v>601</v>
      </c>
      <c r="M145" s="20">
        <v>10</v>
      </c>
      <c r="N145" s="22"/>
      <c r="O145" s="22">
        <v>5.62</v>
      </c>
      <c r="P145" s="18" t="s">
        <v>602</v>
      </c>
      <c r="Q145" s="23" t="s">
        <v>603</v>
      </c>
      <c r="R145" s="23" t="s">
        <v>330</v>
      </c>
      <c r="T145" s="33"/>
    </row>
    <row r="146" spans="1:20" ht="38.25" customHeight="1">
      <c r="A146" s="1" t="s">
        <v>19</v>
      </c>
      <c r="B146" s="17" t="str">
        <f t="shared" si="9"/>
        <v>21.12YF479Flexima Active Drainable Roll'Up (beige)B. Braun Medical SASБ. Браун Медикал ЕООДФлексима актив Ролъп с подсилен адхезив с улеснена оттичаща система и допълнителна сигурност, бежова илеоторба3010IA31075509214620115BG</v>
      </c>
      <c r="C146" s="29" t="str">
        <f t="shared" si="11"/>
        <v>YF479Б. Браун Медикал ЕООД</v>
      </c>
      <c r="D146" s="18">
        <v>2</v>
      </c>
      <c r="E146" s="19">
        <v>1.1000000000000001</v>
      </c>
      <c r="F146" s="18">
        <v>2</v>
      </c>
      <c r="G146" s="20" t="s">
        <v>604</v>
      </c>
      <c r="H146" s="21" t="s">
        <v>605</v>
      </c>
      <c r="I146" s="23" t="s">
        <v>360</v>
      </c>
      <c r="J146" s="20" t="s">
        <v>361</v>
      </c>
      <c r="K146" s="23" t="s">
        <v>606</v>
      </c>
      <c r="L146" s="23" t="s">
        <v>584</v>
      </c>
      <c r="M146" s="20">
        <v>30</v>
      </c>
      <c r="N146" s="22"/>
      <c r="O146" s="22">
        <v>4.8099999999999996</v>
      </c>
      <c r="P146" s="18" t="s">
        <v>607</v>
      </c>
      <c r="Q146" s="23" t="s">
        <v>608</v>
      </c>
      <c r="R146" s="23" t="s">
        <v>330</v>
      </c>
      <c r="T146" s="33"/>
    </row>
    <row r="147" spans="1:20" ht="38.25" customHeight="1">
      <c r="A147" s="1" t="s">
        <v>19</v>
      </c>
      <c r="B147" s="17" t="str">
        <f t="shared" si="9"/>
        <v>21.12YF484Flexima Active Maxi Drainable Roll'Up (transperent)B. Braun Medical SASБ. Браун Медикал ЕООДФлексима актив Ролъп Макси с подсилен адхезив с улеснена отичаща система и допълнителна сигурност, бежова илеоторба 3010IA31075509214621380BG</v>
      </c>
      <c r="C147" s="29" t="str">
        <f t="shared" si="11"/>
        <v>YF484Б. Браун Медикал ЕООД</v>
      </c>
      <c r="D147" s="18">
        <v>2</v>
      </c>
      <c r="E147" s="19">
        <v>1.1000000000000001</v>
      </c>
      <c r="F147" s="18">
        <v>2</v>
      </c>
      <c r="G147" s="20" t="s">
        <v>609</v>
      </c>
      <c r="H147" s="21" t="s">
        <v>610</v>
      </c>
      <c r="I147" s="23" t="s">
        <v>360</v>
      </c>
      <c r="J147" s="20" t="s">
        <v>361</v>
      </c>
      <c r="K147" s="23" t="s">
        <v>611</v>
      </c>
      <c r="L147" s="23" t="s">
        <v>379</v>
      </c>
      <c r="M147" s="20">
        <v>30</v>
      </c>
      <c r="N147" s="22"/>
      <c r="O147" s="22">
        <v>5.1100000000000003</v>
      </c>
      <c r="P147" s="18" t="s">
        <v>607</v>
      </c>
      <c r="Q147" s="23" t="s">
        <v>612</v>
      </c>
      <c r="R147" s="23" t="s">
        <v>330</v>
      </c>
      <c r="T147" s="33"/>
    </row>
    <row r="148" spans="1:20" ht="38.25" customHeight="1">
      <c r="A148" s="1" t="s">
        <v>19</v>
      </c>
      <c r="B148" s="17" t="str">
        <f t="shared" si="9"/>
        <v>21.12YF650Flexima Roll up Flat Midi Split Cover 15-50B. Braun Medical SASБ. Браун Медикал ЕООДИлео и коло-торба с филтър и възможност за изрязване 10-70мм, бежова3010IA31075555324622115BG</v>
      </c>
      <c r="C148" s="29" t="str">
        <f t="shared" si="11"/>
        <v>YF650Б. Браун Медикал ЕООД</v>
      </c>
      <c r="D148" s="18">
        <v>2</v>
      </c>
      <c r="E148" s="19">
        <v>1.1000000000000001</v>
      </c>
      <c r="F148" s="18">
        <v>2</v>
      </c>
      <c r="G148" s="20" t="s">
        <v>613</v>
      </c>
      <c r="H148" s="21" t="s">
        <v>614</v>
      </c>
      <c r="I148" s="21" t="s">
        <v>360</v>
      </c>
      <c r="J148" s="21" t="s">
        <v>361</v>
      </c>
      <c r="K148" s="21" t="s">
        <v>615</v>
      </c>
      <c r="L148" s="23" t="s">
        <v>616</v>
      </c>
      <c r="M148" s="20">
        <v>30</v>
      </c>
      <c r="N148" s="22"/>
      <c r="O148" s="22">
        <v>4.09</v>
      </c>
      <c r="P148" s="18" t="s">
        <v>576</v>
      </c>
      <c r="Q148" s="23" t="s">
        <v>617</v>
      </c>
      <c r="R148" s="23" t="s">
        <v>330</v>
      </c>
      <c r="T148" s="33"/>
    </row>
    <row r="149" spans="1:20" ht="38.25" customHeight="1">
      <c r="A149" s="1" t="s">
        <v>19</v>
      </c>
      <c r="B149" s="17" t="str">
        <f t="shared" si="9"/>
        <v>21.12YG075Stomadress Plus DrainableConvaTec LtdРСР ЕООДотворена торбичка бежова110IV3107522313420590</v>
      </c>
      <c r="C149" s="17" t="str">
        <f t="shared" ref="C149:C185" si="12">+G149&amp;H149&amp;I149&amp;J149</f>
        <v>YG075Stomadress Plus DrainableConvaTec LtdРСР ЕООД</v>
      </c>
      <c r="D149" s="18">
        <v>2</v>
      </c>
      <c r="E149" s="19">
        <v>1.1000000000000001</v>
      </c>
      <c r="F149" s="18">
        <v>2</v>
      </c>
      <c r="G149" s="20" t="s">
        <v>618</v>
      </c>
      <c r="H149" s="23" t="s">
        <v>619</v>
      </c>
      <c r="I149" s="23" t="s">
        <v>394</v>
      </c>
      <c r="J149" s="20" t="s">
        <v>39</v>
      </c>
      <c r="K149" s="23" t="s">
        <v>620</v>
      </c>
      <c r="L149" s="23" t="s">
        <v>621</v>
      </c>
      <c r="M149" s="23">
        <v>1</v>
      </c>
      <c r="N149" s="22"/>
      <c r="O149" s="22">
        <v>4.79</v>
      </c>
      <c r="P149" s="18" t="s">
        <v>622</v>
      </c>
      <c r="Q149" s="23">
        <v>420590</v>
      </c>
      <c r="R149" s="23" t="s">
        <v>330</v>
      </c>
      <c r="T149" s="33"/>
    </row>
    <row r="150" spans="1:20" ht="38.25" customHeight="1">
      <c r="A150" s="1" t="s">
        <v>19</v>
      </c>
      <c r="B150" s="17" t="str">
        <f t="shared" si="9"/>
        <v>21.12YF160Stomadress LargeConvaTec LtdРСР ЕООДотворена торбичка110IA3107592093650803</v>
      </c>
      <c r="C150" s="17" t="str">
        <f t="shared" si="12"/>
        <v>YF160Stomadress LargeConvaTec LtdРСР ЕООД</v>
      </c>
      <c r="D150" s="18">
        <v>2</v>
      </c>
      <c r="E150" s="19">
        <v>1.1000000000000001</v>
      </c>
      <c r="F150" s="18">
        <v>2</v>
      </c>
      <c r="G150" s="20" t="s">
        <v>623</v>
      </c>
      <c r="H150" s="23" t="s">
        <v>624</v>
      </c>
      <c r="I150" s="23" t="s">
        <v>394</v>
      </c>
      <c r="J150" s="20" t="s">
        <v>39</v>
      </c>
      <c r="K150" s="23" t="s">
        <v>625</v>
      </c>
      <c r="L150" s="23" t="s">
        <v>626</v>
      </c>
      <c r="M150" s="23">
        <v>1</v>
      </c>
      <c r="N150" s="22"/>
      <c r="O150" s="22">
        <v>10.220000000000001</v>
      </c>
      <c r="P150" s="18" t="s">
        <v>627</v>
      </c>
      <c r="Q150" s="23">
        <v>650803</v>
      </c>
      <c r="R150" s="23" t="s">
        <v>330</v>
      </c>
      <c r="T150" s="33"/>
    </row>
    <row r="151" spans="1:20" ht="38.25" customHeight="1">
      <c r="A151" s="1" t="s">
        <v>19</v>
      </c>
      <c r="B151" s="17" t="str">
        <f t="shared" si="9"/>
        <v>21.12YF351Esteem Plus  Drainable PouchConvaTec LtdРСР ЕООДотворена торбичка с филтър, бежова;стандартна110IA3107544276416719</v>
      </c>
      <c r="C151" s="17" t="str">
        <f t="shared" si="12"/>
        <v>YF351Esteem Plus  Drainable PouchConvaTec LtdРСР ЕООД</v>
      </c>
      <c r="D151" s="18">
        <v>2</v>
      </c>
      <c r="E151" s="19">
        <v>1.1000000000000001</v>
      </c>
      <c r="F151" s="18">
        <v>2</v>
      </c>
      <c r="G151" s="20" t="s">
        <v>628</v>
      </c>
      <c r="H151" s="23" t="s">
        <v>629</v>
      </c>
      <c r="I151" s="23" t="s">
        <v>394</v>
      </c>
      <c r="J151" s="20" t="s">
        <v>39</v>
      </c>
      <c r="K151" s="23" t="s">
        <v>630</v>
      </c>
      <c r="L151" s="23" t="s">
        <v>631</v>
      </c>
      <c r="M151" s="23">
        <v>1</v>
      </c>
      <c r="N151" s="22"/>
      <c r="O151" s="22">
        <v>4.79</v>
      </c>
      <c r="P151" s="18" t="s">
        <v>632</v>
      </c>
      <c r="Q151" s="23">
        <v>416719</v>
      </c>
      <c r="R151" s="23" t="s">
        <v>330</v>
      </c>
      <c r="T151" s="33"/>
    </row>
    <row r="152" spans="1:20" ht="38.25" customHeight="1">
      <c r="A152" s="1" t="s">
        <v>19</v>
      </c>
      <c r="B152" s="17" t="str">
        <f t="shared" si="9"/>
        <v>21.12YF964Esteem Plus Drainable  ClipConvaTec LtdРСР ЕООДотворена торбичка110IV3107539248421838</v>
      </c>
      <c r="C152" s="17" t="str">
        <f t="shared" si="12"/>
        <v>YF964Esteem Plus Drainable  ClipConvaTec LtdРСР ЕООД</v>
      </c>
      <c r="D152" s="18">
        <v>2</v>
      </c>
      <c r="E152" s="19">
        <v>1.1000000000000001</v>
      </c>
      <c r="F152" s="18">
        <v>2</v>
      </c>
      <c r="G152" s="20" t="s">
        <v>633</v>
      </c>
      <c r="H152" s="23" t="s">
        <v>634</v>
      </c>
      <c r="I152" s="23" t="s">
        <v>394</v>
      </c>
      <c r="J152" s="20" t="s">
        <v>39</v>
      </c>
      <c r="K152" s="23" t="s">
        <v>625</v>
      </c>
      <c r="L152" s="23" t="s">
        <v>635</v>
      </c>
      <c r="M152" s="23">
        <v>1</v>
      </c>
      <c r="N152" s="22"/>
      <c r="O152" s="22">
        <v>5.47</v>
      </c>
      <c r="P152" s="18" t="s">
        <v>636</v>
      </c>
      <c r="Q152" s="23">
        <v>421838</v>
      </c>
      <c r="R152" s="23" t="s">
        <v>330</v>
      </c>
      <c r="T152" s="33"/>
    </row>
    <row r="153" spans="1:20" ht="38.25" customHeight="1">
      <c r="A153" s="1" t="s">
        <v>19</v>
      </c>
      <c r="B153" s="17" t="str">
        <f t="shared" si="9"/>
        <v>21.12YF965Esteem Plus Invisiclose WindowConvaTec LtdРСР ЕООДотворена торбичка с прозорче;110IV3107547497421858</v>
      </c>
      <c r="C153" s="17" t="str">
        <f t="shared" si="12"/>
        <v>YF965Esteem Plus Invisiclose WindowConvaTec LtdРСР ЕООД</v>
      </c>
      <c r="D153" s="18">
        <v>2</v>
      </c>
      <c r="E153" s="19">
        <v>1.1000000000000001</v>
      </c>
      <c r="F153" s="18">
        <v>2</v>
      </c>
      <c r="G153" s="20" t="s">
        <v>637</v>
      </c>
      <c r="H153" s="23" t="s">
        <v>638</v>
      </c>
      <c r="I153" s="23" t="s">
        <v>394</v>
      </c>
      <c r="J153" s="20" t="s">
        <v>39</v>
      </c>
      <c r="K153" s="23" t="s">
        <v>639</v>
      </c>
      <c r="L153" s="23" t="s">
        <v>640</v>
      </c>
      <c r="M153" s="23">
        <v>1</v>
      </c>
      <c r="N153" s="22"/>
      <c r="O153" s="22">
        <v>5.68</v>
      </c>
      <c r="P153" s="18" t="s">
        <v>641</v>
      </c>
      <c r="Q153" s="23">
        <v>421858</v>
      </c>
      <c r="R153" s="23" t="s">
        <v>330</v>
      </c>
      <c r="T153" s="33"/>
    </row>
    <row r="154" spans="1:20" ht="38.25" customHeight="1">
      <c r="A154" s="1" t="s">
        <v>19</v>
      </c>
      <c r="B154" s="17" t="str">
        <f t="shared" si="9"/>
        <v>21.12YG157Confidence Natural Drainable with Aloe Extracts PouchSalts Health Care LtdКа-М Медикъл ЕООДилео торба, голяма, с алое110ІV3106634266NDL13</v>
      </c>
      <c r="C154" s="17" t="str">
        <f t="shared" si="12"/>
        <v>YG157Confidence Natural Drainable with Aloe Extracts PouchSalts Health Care LtdКа-М Медикъл ЕООД</v>
      </c>
      <c r="D154" s="18">
        <v>2</v>
      </c>
      <c r="E154" s="19">
        <v>1.1000000000000001</v>
      </c>
      <c r="F154" s="18">
        <v>2</v>
      </c>
      <c r="G154" s="23" t="s">
        <v>642</v>
      </c>
      <c r="H154" s="21" t="s">
        <v>643</v>
      </c>
      <c r="I154" s="23" t="s">
        <v>406</v>
      </c>
      <c r="J154" s="21" t="s">
        <v>407</v>
      </c>
      <c r="K154" s="23" t="s">
        <v>644</v>
      </c>
      <c r="L154" s="23" t="s">
        <v>645</v>
      </c>
      <c r="M154" s="20">
        <v>1</v>
      </c>
      <c r="N154" s="22"/>
      <c r="O154" s="22">
        <v>3.84</v>
      </c>
      <c r="P154" s="18" t="s">
        <v>646</v>
      </c>
      <c r="Q154" s="23" t="s">
        <v>647</v>
      </c>
      <c r="R154" s="23" t="s">
        <v>330</v>
      </c>
      <c r="T154" s="33"/>
    </row>
    <row r="155" spans="1:20" ht="38.25" customHeight="1">
      <c r="A155" s="1" t="s">
        <v>19</v>
      </c>
      <c r="B155" s="17" t="str">
        <f t="shared" si="9"/>
        <v>21.12YG158Confidence Natural Drainable with Aloe Extracts PouchSalts Health Care LtdКа-М Медикъл ЕООДилео торба, голяма, с алое, прозрачна110ІV3106600135NDLT13</v>
      </c>
      <c r="C155" s="17" t="str">
        <f t="shared" si="12"/>
        <v>YG158Confidence Natural Drainable with Aloe Extracts PouchSalts Health Care LtdКа-М Медикъл ЕООД</v>
      </c>
      <c r="D155" s="18">
        <v>2</v>
      </c>
      <c r="E155" s="19">
        <v>1.1000000000000001</v>
      </c>
      <c r="F155" s="18">
        <v>2</v>
      </c>
      <c r="G155" s="23" t="s">
        <v>648</v>
      </c>
      <c r="H155" s="21" t="s">
        <v>643</v>
      </c>
      <c r="I155" s="23" t="s">
        <v>406</v>
      </c>
      <c r="J155" s="21" t="s">
        <v>407</v>
      </c>
      <c r="K155" s="23" t="s">
        <v>649</v>
      </c>
      <c r="L155" s="23" t="s">
        <v>645</v>
      </c>
      <c r="M155" s="20">
        <v>1</v>
      </c>
      <c r="N155" s="22"/>
      <c r="O155" s="22">
        <v>3.84</v>
      </c>
      <c r="P155" s="18" t="s">
        <v>650</v>
      </c>
      <c r="Q155" s="23" t="s">
        <v>651</v>
      </c>
      <c r="R155" s="23" t="s">
        <v>330</v>
      </c>
      <c r="T155" s="33"/>
    </row>
    <row r="156" spans="1:20" ht="38.25" customHeight="1">
      <c r="A156" s="1" t="s">
        <v>19</v>
      </c>
      <c r="B156" s="17" t="str">
        <f t="shared" si="9"/>
        <v>21.12YG159Confidence Natural Drainable with Aloe Extracts PouchSalts Health Care LtdКа-М Медикъл ЕООДилео торба, с алое, прозрачна110ІV3106641967NDT13</v>
      </c>
      <c r="C156" s="17" t="str">
        <f t="shared" si="12"/>
        <v>YG159Confidence Natural Drainable with Aloe Extracts PouchSalts Health Care LtdКа-М Медикъл ЕООД</v>
      </c>
      <c r="D156" s="18">
        <v>2</v>
      </c>
      <c r="E156" s="19">
        <v>1.1000000000000001</v>
      </c>
      <c r="F156" s="18">
        <v>2</v>
      </c>
      <c r="G156" s="23" t="s">
        <v>652</v>
      </c>
      <c r="H156" s="21" t="s">
        <v>643</v>
      </c>
      <c r="I156" s="23" t="s">
        <v>406</v>
      </c>
      <c r="J156" s="21" t="s">
        <v>407</v>
      </c>
      <c r="K156" s="23" t="s">
        <v>653</v>
      </c>
      <c r="L156" s="23" t="s">
        <v>645</v>
      </c>
      <c r="M156" s="20">
        <v>1</v>
      </c>
      <c r="N156" s="22"/>
      <c r="O156" s="22">
        <v>3.84</v>
      </c>
      <c r="P156" s="18" t="s">
        <v>654</v>
      </c>
      <c r="Q156" s="23" t="s">
        <v>655</v>
      </c>
      <c r="R156" s="23" t="s">
        <v>330</v>
      </c>
      <c r="T156" s="33"/>
    </row>
    <row r="157" spans="1:20" ht="38.25" customHeight="1">
      <c r="A157" s="1" t="s">
        <v>19</v>
      </c>
      <c r="B157" s="17" t="str">
        <f t="shared" si="9"/>
        <v>21.12YG160Confidence Natural Drainable with Aloe Extracts PouchSalts Health Care LtdКа-М Медикъл ЕООДилео торба, с алое и начален отвор110ІV3106687661ND13</v>
      </c>
      <c r="C157" s="17" t="str">
        <f t="shared" si="12"/>
        <v>YG160Confidence Natural Drainable with Aloe Extracts PouchSalts Health Care LtdКа-М Медикъл ЕООД</v>
      </c>
      <c r="D157" s="18">
        <v>2</v>
      </c>
      <c r="E157" s="19">
        <v>1.1000000000000001</v>
      </c>
      <c r="F157" s="18">
        <v>2</v>
      </c>
      <c r="G157" s="23" t="s">
        <v>656</v>
      </c>
      <c r="H157" s="21" t="s">
        <v>643</v>
      </c>
      <c r="I157" s="23" t="s">
        <v>406</v>
      </c>
      <c r="J157" s="21" t="s">
        <v>407</v>
      </c>
      <c r="K157" s="23" t="s">
        <v>657</v>
      </c>
      <c r="L157" s="23" t="s">
        <v>645</v>
      </c>
      <c r="M157" s="20">
        <v>1</v>
      </c>
      <c r="N157" s="22"/>
      <c r="O157" s="22">
        <v>3.84</v>
      </c>
      <c r="P157" s="18" t="s">
        <v>658</v>
      </c>
      <c r="Q157" s="23" t="s">
        <v>659</v>
      </c>
      <c r="R157" s="23" t="s">
        <v>330</v>
      </c>
      <c r="T157" s="33"/>
    </row>
    <row r="158" spans="1:20" ht="38.25" customHeight="1">
      <c r="A158" s="1" t="s">
        <v>19</v>
      </c>
      <c r="B158" s="17" t="str">
        <f t="shared" si="9"/>
        <v>21.12YG161Confidence Natural Drainable with Aloe Extracts PouchSalts Health Care LtdКа-М Медикъл ЕООДилео торба, с алое, предварително изрязана 110ІV3106613875ND25</v>
      </c>
      <c r="C158" s="17" t="str">
        <f t="shared" si="12"/>
        <v>YG161Confidence Natural Drainable with Aloe Extracts PouchSalts Health Care LtdКа-М Медикъл ЕООД</v>
      </c>
      <c r="D158" s="18">
        <v>2</v>
      </c>
      <c r="E158" s="19">
        <v>1.1000000000000001</v>
      </c>
      <c r="F158" s="18">
        <v>2</v>
      </c>
      <c r="G158" s="23" t="s">
        <v>660</v>
      </c>
      <c r="H158" s="21" t="s">
        <v>643</v>
      </c>
      <c r="I158" s="23" t="s">
        <v>406</v>
      </c>
      <c r="J158" s="21" t="s">
        <v>407</v>
      </c>
      <c r="K158" s="23" t="s">
        <v>661</v>
      </c>
      <c r="L158" s="23" t="s">
        <v>662</v>
      </c>
      <c r="M158" s="20">
        <v>1</v>
      </c>
      <c r="N158" s="22"/>
      <c r="O158" s="22">
        <v>3.84</v>
      </c>
      <c r="P158" s="18" t="s">
        <v>663</v>
      </c>
      <c r="Q158" s="23" t="s">
        <v>664</v>
      </c>
      <c r="R158" s="23" t="s">
        <v>330</v>
      </c>
      <c r="T158" s="33"/>
    </row>
    <row r="159" spans="1:20" ht="38.25" customHeight="1">
      <c r="A159" s="1" t="s">
        <v>19</v>
      </c>
      <c r="B159" s="17" t="str">
        <f t="shared" si="9"/>
        <v>21.12YG162Confidence Natural Drainable with Aloe Extracts PouchSalts Health Care LtdКа-М Медикъл ЕООДилео торба, с алое, предварително изрязана 110ІV3106614798ND28</v>
      </c>
      <c r="C159" s="17" t="str">
        <f t="shared" si="12"/>
        <v>YG162Confidence Natural Drainable with Aloe Extracts PouchSalts Health Care LtdКа-М Медикъл ЕООД</v>
      </c>
      <c r="D159" s="18">
        <v>2</v>
      </c>
      <c r="E159" s="19">
        <v>1.1000000000000001</v>
      </c>
      <c r="F159" s="18">
        <v>2</v>
      </c>
      <c r="G159" s="23" t="s">
        <v>665</v>
      </c>
      <c r="H159" s="21" t="s">
        <v>643</v>
      </c>
      <c r="I159" s="23" t="s">
        <v>406</v>
      </c>
      <c r="J159" s="21" t="s">
        <v>407</v>
      </c>
      <c r="K159" s="23" t="s">
        <v>661</v>
      </c>
      <c r="L159" s="23" t="s">
        <v>666</v>
      </c>
      <c r="M159" s="20">
        <v>1</v>
      </c>
      <c r="N159" s="22"/>
      <c r="O159" s="22">
        <v>3.84</v>
      </c>
      <c r="P159" s="18" t="s">
        <v>667</v>
      </c>
      <c r="Q159" s="23" t="s">
        <v>668</v>
      </c>
      <c r="R159" s="23" t="s">
        <v>330</v>
      </c>
      <c r="T159" s="33"/>
    </row>
    <row r="160" spans="1:20" ht="38.25" customHeight="1">
      <c r="A160" s="1" t="s">
        <v>19</v>
      </c>
      <c r="B160" s="17" t="str">
        <f t="shared" si="9"/>
        <v>21.12YG163Confidence Natural Drainable with Aloe Extracts PouchSalts Health Care LtdКа-М Медикъл ЕООДилео торба, с алое, предварително изрязана 110ІV3106652339ND32</v>
      </c>
      <c r="C160" s="17" t="str">
        <f t="shared" si="12"/>
        <v>YG163Confidence Natural Drainable with Aloe Extracts PouchSalts Health Care LtdКа-М Медикъл ЕООД</v>
      </c>
      <c r="D160" s="18">
        <v>2</v>
      </c>
      <c r="E160" s="19">
        <v>1.1000000000000001</v>
      </c>
      <c r="F160" s="18">
        <v>2</v>
      </c>
      <c r="G160" s="23" t="s">
        <v>669</v>
      </c>
      <c r="H160" s="21" t="s">
        <v>643</v>
      </c>
      <c r="I160" s="23" t="s">
        <v>406</v>
      </c>
      <c r="J160" s="21" t="s">
        <v>407</v>
      </c>
      <c r="K160" s="23" t="s">
        <v>661</v>
      </c>
      <c r="L160" s="23" t="s">
        <v>670</v>
      </c>
      <c r="M160" s="20">
        <v>1</v>
      </c>
      <c r="N160" s="22"/>
      <c r="O160" s="22">
        <v>3.84</v>
      </c>
      <c r="P160" s="18" t="s">
        <v>671</v>
      </c>
      <c r="Q160" s="23" t="s">
        <v>672</v>
      </c>
      <c r="R160" s="23" t="s">
        <v>330</v>
      </c>
      <c r="T160" s="33"/>
    </row>
    <row r="161" spans="1:20" ht="38.25" customHeight="1">
      <c r="A161" s="1" t="s">
        <v>19</v>
      </c>
      <c r="B161" s="17" t="str">
        <f t="shared" si="9"/>
        <v>21.12YG164Confidence Natural Drainable with Aloe Extracts PouchSalts Health Care LtdКа-М Медикъл ЕООДилео торба, с алое, предварително изрязана 110ІV3106623432ND35</v>
      </c>
      <c r="C161" s="17" t="str">
        <f t="shared" si="12"/>
        <v>YG164Confidence Natural Drainable with Aloe Extracts PouchSalts Health Care LtdКа-М Медикъл ЕООД</v>
      </c>
      <c r="D161" s="18">
        <v>2</v>
      </c>
      <c r="E161" s="19">
        <v>1.1000000000000001</v>
      </c>
      <c r="F161" s="18">
        <v>2</v>
      </c>
      <c r="G161" s="23" t="s">
        <v>673</v>
      </c>
      <c r="H161" s="21" t="s">
        <v>643</v>
      </c>
      <c r="I161" s="23" t="s">
        <v>406</v>
      </c>
      <c r="J161" s="21" t="s">
        <v>407</v>
      </c>
      <c r="K161" s="23" t="s">
        <v>661</v>
      </c>
      <c r="L161" s="23" t="s">
        <v>434</v>
      </c>
      <c r="M161" s="20">
        <v>1</v>
      </c>
      <c r="N161" s="22"/>
      <c r="O161" s="22">
        <v>3.84</v>
      </c>
      <c r="P161" s="18" t="s">
        <v>674</v>
      </c>
      <c r="Q161" s="23" t="s">
        <v>675</v>
      </c>
      <c r="R161" s="23" t="s">
        <v>330</v>
      </c>
      <c r="T161" s="33"/>
    </row>
    <row r="162" spans="1:20" ht="38.25" customHeight="1">
      <c r="A162" s="1" t="s">
        <v>19</v>
      </c>
      <c r="B162" s="17" t="str">
        <f t="shared" si="9"/>
        <v>21.12YG165Confidence Natural Drainable with Aloe Extracts PouchSalts Health Care LtdКа-М Медикъл ЕООДилео торба, малка, с алое110ІV3106619176NDS13</v>
      </c>
      <c r="C162" s="17" t="str">
        <f t="shared" si="12"/>
        <v>YG165Confidence Natural Drainable with Aloe Extracts PouchSalts Health Care LtdКа-М Медикъл ЕООД</v>
      </c>
      <c r="D162" s="18">
        <v>2</v>
      </c>
      <c r="E162" s="19">
        <v>1.1000000000000001</v>
      </c>
      <c r="F162" s="18">
        <v>2</v>
      </c>
      <c r="G162" s="23" t="s">
        <v>676</v>
      </c>
      <c r="H162" s="21" t="s">
        <v>643</v>
      </c>
      <c r="I162" s="23" t="s">
        <v>406</v>
      </c>
      <c r="J162" s="21" t="s">
        <v>407</v>
      </c>
      <c r="K162" s="23" t="s">
        <v>677</v>
      </c>
      <c r="L162" s="23" t="s">
        <v>409</v>
      </c>
      <c r="M162" s="20">
        <v>1</v>
      </c>
      <c r="N162" s="22"/>
      <c r="O162" s="22">
        <v>3.84</v>
      </c>
      <c r="P162" s="18" t="s">
        <v>678</v>
      </c>
      <c r="Q162" s="23" t="s">
        <v>679</v>
      </c>
      <c r="R162" s="23" t="s">
        <v>330</v>
      </c>
      <c r="T162" s="33"/>
    </row>
    <row r="163" spans="1:20" ht="38.25" customHeight="1">
      <c r="A163" s="1" t="s">
        <v>19</v>
      </c>
      <c r="B163" s="17" t="str">
        <f t="shared" si="9"/>
        <v>21.12YG166Confidence Convex Supersoft Drainable PouchesSalts Health Care LtdКа-М Медикъл ЕООДконвексна илео торба, с възможност за изрязване 110ІV3106651655CDSS1325</v>
      </c>
      <c r="C163" s="17" t="str">
        <f t="shared" si="12"/>
        <v>YG166Confidence Convex Supersoft Drainable PouchesSalts Health Care LtdКа-М Медикъл ЕООД</v>
      </c>
      <c r="D163" s="18">
        <v>2</v>
      </c>
      <c r="E163" s="19">
        <v>1.1000000000000001</v>
      </c>
      <c r="F163" s="18">
        <v>2</v>
      </c>
      <c r="G163" s="23" t="s">
        <v>680</v>
      </c>
      <c r="H163" s="21" t="s">
        <v>681</v>
      </c>
      <c r="I163" s="23" t="s">
        <v>406</v>
      </c>
      <c r="J163" s="21" t="s">
        <v>407</v>
      </c>
      <c r="K163" s="23" t="s">
        <v>682</v>
      </c>
      <c r="L163" s="23" t="s">
        <v>448</v>
      </c>
      <c r="M163" s="20">
        <v>1</v>
      </c>
      <c r="N163" s="22"/>
      <c r="O163" s="22">
        <v>6.25</v>
      </c>
      <c r="P163" s="18" t="s">
        <v>683</v>
      </c>
      <c r="Q163" s="23" t="s">
        <v>684</v>
      </c>
      <c r="R163" s="23" t="s">
        <v>330</v>
      </c>
      <c r="T163" s="33"/>
    </row>
    <row r="164" spans="1:20" ht="38.25" customHeight="1">
      <c r="A164" s="1" t="s">
        <v>19</v>
      </c>
      <c r="B164" s="17" t="str">
        <f t="shared" si="9"/>
        <v>21.12YG167Confidence Convex Supersoft Drainable PouchesSalts Health Care LtdКа-М Медикъл ЕООДконвексна илео торба, с възможност за изрязване 110ІV3106613809CDSS1338</v>
      </c>
      <c r="C164" s="17" t="str">
        <f t="shared" si="12"/>
        <v>YG167Confidence Convex Supersoft Drainable PouchesSalts Health Care LtdКа-М Медикъл ЕООД</v>
      </c>
      <c r="D164" s="18">
        <v>2</v>
      </c>
      <c r="E164" s="19">
        <v>1.1000000000000001</v>
      </c>
      <c r="F164" s="18">
        <v>2</v>
      </c>
      <c r="G164" s="23" t="s">
        <v>685</v>
      </c>
      <c r="H164" s="21" t="s">
        <v>681</v>
      </c>
      <c r="I164" s="23" t="s">
        <v>406</v>
      </c>
      <c r="J164" s="21" t="s">
        <v>407</v>
      </c>
      <c r="K164" s="23" t="s">
        <v>682</v>
      </c>
      <c r="L164" s="23" t="s">
        <v>686</v>
      </c>
      <c r="M164" s="20">
        <v>1</v>
      </c>
      <c r="N164" s="22"/>
      <c r="O164" s="22">
        <v>6.25</v>
      </c>
      <c r="P164" s="18" t="s">
        <v>687</v>
      </c>
      <c r="Q164" s="23" t="s">
        <v>688</v>
      </c>
      <c r="R164" s="23" t="s">
        <v>330</v>
      </c>
      <c r="T164" s="33"/>
    </row>
    <row r="165" spans="1:20" ht="38.25" customHeight="1">
      <c r="A165" s="1" t="s">
        <v>19</v>
      </c>
      <c r="B165" s="17" t="str">
        <f t="shared" si="9"/>
        <v>21.12YG168Confidence Convex Supersoft Drainable PouchesSalts Health Care LtdКа-М Медикъл ЕООДконвексна илео торба, с възможност за изрязване 110ІV3106629373CDSS1352</v>
      </c>
      <c r="C165" s="17" t="str">
        <f t="shared" si="12"/>
        <v>YG168Confidence Convex Supersoft Drainable PouchesSalts Health Care LtdКа-М Медикъл ЕООД</v>
      </c>
      <c r="D165" s="18">
        <v>2</v>
      </c>
      <c r="E165" s="19">
        <v>1.1000000000000001</v>
      </c>
      <c r="F165" s="18">
        <v>2</v>
      </c>
      <c r="G165" s="23" t="s">
        <v>689</v>
      </c>
      <c r="H165" s="21" t="s">
        <v>681</v>
      </c>
      <c r="I165" s="23" t="s">
        <v>406</v>
      </c>
      <c r="J165" s="21" t="s">
        <v>407</v>
      </c>
      <c r="K165" s="23" t="s">
        <v>682</v>
      </c>
      <c r="L165" s="23" t="s">
        <v>462</v>
      </c>
      <c r="M165" s="20">
        <v>1</v>
      </c>
      <c r="N165" s="22"/>
      <c r="O165" s="22">
        <v>6.25</v>
      </c>
      <c r="P165" s="18" t="s">
        <v>690</v>
      </c>
      <c r="Q165" s="23" t="s">
        <v>691</v>
      </c>
      <c r="R165" s="23" t="s">
        <v>330</v>
      </c>
      <c r="T165" s="33"/>
    </row>
    <row r="166" spans="1:20" ht="38.25" customHeight="1">
      <c r="A166" s="1" t="s">
        <v>19</v>
      </c>
      <c r="B166" s="17" t="str">
        <f t="shared" si="9"/>
        <v>21.12YG169Confidence Convex Supersoft Drainable PouchesSalts Health Care LtdКа-М Медикъл ЕООДконвексна илео торба, голяма с възможност за изрязване110ІV3106641305CDSSL1325</v>
      </c>
      <c r="C166" s="17" t="str">
        <f t="shared" si="12"/>
        <v>YG169Confidence Convex Supersoft Drainable PouchesSalts Health Care LtdКа-М Медикъл ЕООД</v>
      </c>
      <c r="D166" s="18">
        <v>2</v>
      </c>
      <c r="E166" s="19">
        <v>1.1000000000000001</v>
      </c>
      <c r="F166" s="18">
        <v>2</v>
      </c>
      <c r="G166" s="23" t="s">
        <v>692</v>
      </c>
      <c r="H166" s="21" t="s">
        <v>681</v>
      </c>
      <c r="I166" s="23" t="s">
        <v>406</v>
      </c>
      <c r="J166" s="21" t="s">
        <v>407</v>
      </c>
      <c r="K166" s="23" t="s">
        <v>693</v>
      </c>
      <c r="L166" s="23" t="s">
        <v>448</v>
      </c>
      <c r="M166" s="20">
        <v>1</v>
      </c>
      <c r="N166" s="22"/>
      <c r="O166" s="22">
        <v>6.25</v>
      </c>
      <c r="P166" s="18" t="s">
        <v>694</v>
      </c>
      <c r="Q166" s="23" t="s">
        <v>695</v>
      </c>
      <c r="R166" s="23" t="s">
        <v>330</v>
      </c>
      <c r="T166" s="33"/>
    </row>
    <row r="167" spans="1:20" ht="38.25" customHeight="1">
      <c r="A167" s="1" t="s">
        <v>19</v>
      </c>
      <c r="B167" s="17" t="str">
        <f t="shared" ref="B167:B230" si="13">+D167&amp;E167&amp;F167&amp;G167&amp;H167&amp;I167&amp;J167&amp;K167&amp;M167&amp;P167&amp;Q167</f>
        <v>21.12YG170Confidence Convex Supersoft Drainable PouchesSalts Health Care LtdКа-М Медикъл ЕООДконвексна илео торба, голяма с възможност за изрязване110ІV3106612892CDSSL1338</v>
      </c>
      <c r="C167" s="17" t="str">
        <f t="shared" si="12"/>
        <v>YG170Confidence Convex Supersoft Drainable PouchesSalts Health Care LtdКа-М Медикъл ЕООД</v>
      </c>
      <c r="D167" s="18">
        <v>2</v>
      </c>
      <c r="E167" s="19">
        <v>1.1000000000000001</v>
      </c>
      <c r="F167" s="18">
        <v>2</v>
      </c>
      <c r="G167" s="23" t="s">
        <v>696</v>
      </c>
      <c r="H167" s="21" t="s">
        <v>681</v>
      </c>
      <c r="I167" s="23" t="s">
        <v>406</v>
      </c>
      <c r="J167" s="21" t="s">
        <v>407</v>
      </c>
      <c r="K167" s="23" t="s">
        <v>693</v>
      </c>
      <c r="L167" s="23" t="s">
        <v>458</v>
      </c>
      <c r="M167" s="20">
        <v>1</v>
      </c>
      <c r="N167" s="22"/>
      <c r="O167" s="22">
        <v>6.25</v>
      </c>
      <c r="P167" s="18" t="s">
        <v>697</v>
      </c>
      <c r="Q167" s="23" t="s">
        <v>698</v>
      </c>
      <c r="R167" s="23" t="s">
        <v>330</v>
      </c>
      <c r="T167" s="33"/>
    </row>
    <row r="168" spans="1:20" ht="38.25" customHeight="1">
      <c r="A168" s="1" t="s">
        <v>19</v>
      </c>
      <c r="B168" s="17" t="str">
        <f t="shared" si="13"/>
        <v>21.12YG171Confidence Natural Advans Drainable Salts Health Care LtdКа-М Медикъл ЕООД илео торба тип адванс, голяма, прозрачна с алое 13 мм110ІV3106682864NDALT13</v>
      </c>
      <c r="C168" s="17" t="str">
        <f t="shared" si="12"/>
        <v>YG171Confidence Natural Advans Drainable Salts Health Care LtdКа-М Медикъл ЕООД</v>
      </c>
      <c r="D168" s="18">
        <v>2</v>
      </c>
      <c r="E168" s="19">
        <v>1.1000000000000001</v>
      </c>
      <c r="F168" s="18">
        <v>2</v>
      </c>
      <c r="G168" s="23" t="s">
        <v>699</v>
      </c>
      <c r="H168" s="21" t="s">
        <v>700</v>
      </c>
      <c r="I168" s="23" t="s">
        <v>406</v>
      </c>
      <c r="J168" s="21" t="s">
        <v>407</v>
      </c>
      <c r="K168" s="23" t="s">
        <v>701</v>
      </c>
      <c r="L168" s="23" t="s">
        <v>454</v>
      </c>
      <c r="M168" s="20">
        <v>1</v>
      </c>
      <c r="N168" s="22"/>
      <c r="O168" s="22">
        <v>4.8</v>
      </c>
      <c r="P168" s="18" t="s">
        <v>702</v>
      </c>
      <c r="Q168" s="23" t="s">
        <v>703</v>
      </c>
      <c r="R168" s="23" t="s">
        <v>330</v>
      </c>
      <c r="T168" s="33"/>
    </row>
    <row r="169" spans="1:20" ht="38.25" customHeight="1">
      <c r="A169" s="1" t="s">
        <v>19</v>
      </c>
      <c r="B169" s="17" t="str">
        <f t="shared" si="13"/>
        <v>21.12YG172Confidence Natural Advans Drainable Salts Health Care LtdКа-М Медикъл ЕООД илео торба тип адванс, голяма, прозрачна с алое 13 -90 мм110ІV3106641729NDAL1390</v>
      </c>
      <c r="C169" s="17" t="str">
        <f t="shared" si="12"/>
        <v>YG172Confidence Natural Advans Drainable Salts Health Care LtdКа-М Медикъл ЕООД</v>
      </c>
      <c r="D169" s="18">
        <v>2</v>
      </c>
      <c r="E169" s="19">
        <v>1.1000000000000001</v>
      </c>
      <c r="F169" s="18">
        <v>2</v>
      </c>
      <c r="G169" s="23" t="s">
        <v>704</v>
      </c>
      <c r="H169" s="21" t="s">
        <v>700</v>
      </c>
      <c r="I169" s="23" t="s">
        <v>406</v>
      </c>
      <c r="J169" s="21" t="s">
        <v>407</v>
      </c>
      <c r="K169" s="23" t="s">
        <v>705</v>
      </c>
      <c r="L169" s="23" t="s">
        <v>706</v>
      </c>
      <c r="M169" s="20">
        <v>1</v>
      </c>
      <c r="N169" s="22"/>
      <c r="O169" s="22">
        <v>4.8</v>
      </c>
      <c r="P169" s="18" t="s">
        <v>707</v>
      </c>
      <c r="Q169" s="23" t="s">
        <v>708</v>
      </c>
      <c r="R169" s="23" t="s">
        <v>330</v>
      </c>
      <c r="T169" s="33"/>
    </row>
    <row r="170" spans="1:20" ht="38.25" customHeight="1">
      <c r="A170" s="1" t="s">
        <v>19</v>
      </c>
      <c r="B170" s="17" t="str">
        <f t="shared" si="13"/>
        <v>21.12YG173Confidence Convex Supersoft Drainable PouchesSalts Health Care LtdКа-М Медикъл ЕООДконвексна илео торба, голяма с възможност за изрязване110ІV3106622129CDSSL1352</v>
      </c>
      <c r="C170" s="17" t="str">
        <f t="shared" si="12"/>
        <v>YG173Confidence Convex Supersoft Drainable PouchesSalts Health Care LtdКа-М Медикъл ЕООД</v>
      </c>
      <c r="D170" s="18">
        <v>2</v>
      </c>
      <c r="E170" s="19">
        <v>1.1000000000000001</v>
      </c>
      <c r="F170" s="18">
        <v>2</v>
      </c>
      <c r="G170" s="23" t="s">
        <v>709</v>
      </c>
      <c r="H170" s="21" t="s">
        <v>681</v>
      </c>
      <c r="I170" s="23" t="s">
        <v>406</v>
      </c>
      <c r="J170" s="21" t="s">
        <v>407</v>
      </c>
      <c r="K170" s="23" t="s">
        <v>693</v>
      </c>
      <c r="L170" s="23" t="s">
        <v>462</v>
      </c>
      <c r="M170" s="20">
        <v>1</v>
      </c>
      <c r="N170" s="22"/>
      <c r="O170" s="22">
        <v>6.24</v>
      </c>
      <c r="P170" s="18" t="s">
        <v>710</v>
      </c>
      <c r="Q170" s="23" t="s">
        <v>711</v>
      </c>
      <c r="R170" s="23" t="s">
        <v>330</v>
      </c>
      <c r="T170" s="33"/>
    </row>
    <row r="171" spans="1:20" ht="38.25" customHeight="1">
      <c r="A171" s="1" t="s">
        <v>19</v>
      </c>
      <c r="B171" s="17" t="str">
        <f t="shared" si="13"/>
        <v>21.12YG175Flair Active Post-OpWelland Medical LimitedУЕЛКЕЪР ЕООДЕднокомпонентна колостомна отворена торбичка110IV5874298827XWOP713</v>
      </c>
      <c r="C171" s="17" t="str">
        <f t="shared" si="12"/>
        <v>YG175Flair Active Post-OpWelland Medical LimitedУЕЛКЕЪР ЕООД</v>
      </c>
      <c r="D171" s="18">
        <v>2</v>
      </c>
      <c r="E171" s="19">
        <v>1.1000000000000001</v>
      </c>
      <c r="F171" s="18">
        <v>2</v>
      </c>
      <c r="G171" s="23" t="s">
        <v>712</v>
      </c>
      <c r="H171" s="23" t="s">
        <v>713</v>
      </c>
      <c r="I171" s="21" t="s">
        <v>467</v>
      </c>
      <c r="J171" s="21" t="s">
        <v>468</v>
      </c>
      <c r="K171" s="23" t="s">
        <v>714</v>
      </c>
      <c r="L171" s="21"/>
      <c r="M171" s="20">
        <v>1</v>
      </c>
      <c r="N171" s="22"/>
      <c r="O171" s="22">
        <v>8.16</v>
      </c>
      <c r="P171" s="18" t="s">
        <v>715</v>
      </c>
      <c r="Q171" s="23" t="s">
        <v>716</v>
      </c>
      <c r="R171" s="23" t="s">
        <v>330</v>
      </c>
      <c r="T171" s="33"/>
    </row>
    <row r="172" spans="1:20" ht="38.25" customHeight="1">
      <c r="A172" s="1" t="s">
        <v>19</v>
      </c>
      <c r="B172" s="17" t="str">
        <f t="shared" si="13"/>
        <v>21.12YG176Aurum Ostomy Device, One Piece, Drainable, beige Welland Medical LimitedУЕЛКЕЪР ЕООДИлеостомна еднокомпонентна източваща се торбичка, бежова110IV3107553062XMHDL513</v>
      </c>
      <c r="C172" s="17" t="str">
        <f t="shared" si="12"/>
        <v>YG176Aurum Ostomy Device, One Piece, Drainable, beige Welland Medical LimitedУЕЛКЕЪР ЕООД</v>
      </c>
      <c r="D172" s="18">
        <v>2</v>
      </c>
      <c r="E172" s="19">
        <v>1.1000000000000001</v>
      </c>
      <c r="F172" s="18">
        <v>2</v>
      </c>
      <c r="G172" s="23" t="s">
        <v>717</v>
      </c>
      <c r="H172" s="23" t="s">
        <v>718</v>
      </c>
      <c r="I172" s="21" t="s">
        <v>467</v>
      </c>
      <c r="J172" s="21" t="s">
        <v>468</v>
      </c>
      <c r="K172" s="23" t="s">
        <v>719</v>
      </c>
      <c r="L172" s="23"/>
      <c r="M172" s="20">
        <v>1</v>
      </c>
      <c r="N172" s="22"/>
      <c r="O172" s="22">
        <v>4.12</v>
      </c>
      <c r="P172" s="18" t="s">
        <v>720</v>
      </c>
      <c r="Q172" s="23" t="s">
        <v>721</v>
      </c>
      <c r="R172" s="23" t="s">
        <v>330</v>
      </c>
      <c r="T172" s="33"/>
    </row>
    <row r="173" spans="1:20" ht="38.25" customHeight="1">
      <c r="A173" s="1" t="s">
        <v>19</v>
      </c>
      <c r="B173" s="17" t="str">
        <f t="shared" si="13"/>
        <v>21.12YG177Aurum Ostomy Device, One Piece, Drainable, clearWelland Medical LimitedУЕЛКЕЪР ЕООДИлеостомна еднокомпонентна източваща се торбичка, прозрачна110IV3107550403XMHDL713</v>
      </c>
      <c r="C173" s="17" t="str">
        <f t="shared" si="12"/>
        <v>YG177Aurum Ostomy Device, One Piece, Drainable, clearWelland Medical LimitedУЕЛКЕЪР ЕООД</v>
      </c>
      <c r="D173" s="18">
        <v>2</v>
      </c>
      <c r="E173" s="19">
        <v>1.1000000000000001</v>
      </c>
      <c r="F173" s="18">
        <v>2</v>
      </c>
      <c r="G173" s="23" t="s">
        <v>722</v>
      </c>
      <c r="H173" s="23" t="s">
        <v>723</v>
      </c>
      <c r="I173" s="21" t="s">
        <v>467</v>
      </c>
      <c r="J173" s="21" t="s">
        <v>468</v>
      </c>
      <c r="K173" s="23" t="s">
        <v>724</v>
      </c>
      <c r="L173" s="23"/>
      <c r="M173" s="20">
        <v>1</v>
      </c>
      <c r="N173" s="22"/>
      <c r="O173" s="22">
        <v>4.12</v>
      </c>
      <c r="P173" s="18" t="s">
        <v>725</v>
      </c>
      <c r="Q173" s="23" t="s">
        <v>726</v>
      </c>
      <c r="R173" s="23" t="s">
        <v>330</v>
      </c>
      <c r="T173" s="33"/>
    </row>
    <row r="174" spans="1:20" ht="38.25" customHeight="1">
      <c r="A174" s="1" t="s">
        <v>19</v>
      </c>
      <c r="B174" s="17" t="str">
        <f t="shared" si="13"/>
        <v>21.12YG178Valore Ileostomy, 13-70 mm, clearWelland Medical LimitedУЕЛКЕЪР ЕООДИлеостомна еднокомпонентна източваща се торбичка, прозрачна110IV3107573290XTDW713</v>
      </c>
      <c r="C174" s="17" t="str">
        <f t="shared" si="12"/>
        <v>YG178Valore Ileostomy, 13-70 mm, clearWelland Medical LimitedУЕЛКЕЪР ЕООД</v>
      </c>
      <c r="D174" s="18">
        <v>2</v>
      </c>
      <c r="E174" s="19">
        <v>1.1000000000000001</v>
      </c>
      <c r="F174" s="18">
        <v>2</v>
      </c>
      <c r="G174" s="23" t="s">
        <v>727</v>
      </c>
      <c r="H174" s="23" t="s">
        <v>728</v>
      </c>
      <c r="I174" s="21" t="s">
        <v>467</v>
      </c>
      <c r="J174" s="21" t="s">
        <v>468</v>
      </c>
      <c r="K174" s="23" t="s">
        <v>724</v>
      </c>
      <c r="L174" s="21" t="s">
        <v>480</v>
      </c>
      <c r="M174" s="20">
        <v>1</v>
      </c>
      <c r="N174" s="22"/>
      <c r="O174" s="22">
        <v>2.37</v>
      </c>
      <c r="P174" s="18" t="s">
        <v>729</v>
      </c>
      <c r="Q174" s="23" t="s">
        <v>730</v>
      </c>
      <c r="R174" s="23" t="s">
        <v>330</v>
      </c>
      <c r="T174" s="33"/>
    </row>
    <row r="175" spans="1:20" ht="38.25" customHeight="1">
      <c r="A175" s="1" t="s">
        <v>19</v>
      </c>
      <c r="B175" s="17" t="str">
        <f t="shared" si="13"/>
        <v>21.12YG179Valore Ileostomy, 13-70 mm, opaqueWelland Medical LimitedУЕЛКЕЪР ЕООДИлеостомна еднокомпонентна източваща се торбичка, матова110IV3107511409XTDW913</v>
      </c>
      <c r="C175" s="17" t="str">
        <f t="shared" si="12"/>
        <v>YG179Valore Ileostomy, 13-70 mm, opaqueWelland Medical LimitedУЕЛКЕЪР ЕООД</v>
      </c>
      <c r="D175" s="18">
        <v>2</v>
      </c>
      <c r="E175" s="19">
        <v>1.1000000000000001</v>
      </c>
      <c r="F175" s="18">
        <v>2</v>
      </c>
      <c r="G175" s="23" t="s">
        <v>731</v>
      </c>
      <c r="H175" s="23" t="s">
        <v>732</v>
      </c>
      <c r="I175" s="21" t="s">
        <v>467</v>
      </c>
      <c r="J175" s="21" t="s">
        <v>468</v>
      </c>
      <c r="K175" s="23" t="s">
        <v>733</v>
      </c>
      <c r="L175" s="21" t="s">
        <v>480</v>
      </c>
      <c r="M175" s="20">
        <v>1</v>
      </c>
      <c r="N175" s="22"/>
      <c r="O175" s="22">
        <v>2.37</v>
      </c>
      <c r="P175" s="18" t="s">
        <v>734</v>
      </c>
      <c r="Q175" s="23" t="s">
        <v>735</v>
      </c>
      <c r="R175" s="23" t="s">
        <v>330</v>
      </c>
      <c r="T175" s="33"/>
    </row>
    <row r="176" spans="1:20" ht="38.25" customHeight="1">
      <c r="A176" s="1" t="s">
        <v>19</v>
      </c>
      <c r="B176" s="17" t="str">
        <f t="shared" si="13"/>
        <v>21.12YG180Flair Convex Ileostomy, large, beigeWelland Medical LimitedУЕЛКЕЪР ЕООДИлеостомна еднокомпонентна източваща се торбичка, бежова110IV3107558405XNDL513</v>
      </c>
      <c r="C176" s="17" t="str">
        <f t="shared" si="12"/>
        <v>YG180Flair Convex Ileostomy, large, beigeWelland Medical LimitedУЕЛКЕЪР ЕООД</v>
      </c>
      <c r="D176" s="18">
        <v>2</v>
      </c>
      <c r="E176" s="19">
        <v>1.1000000000000001</v>
      </c>
      <c r="F176" s="18">
        <v>2</v>
      </c>
      <c r="G176" s="23" t="s">
        <v>736</v>
      </c>
      <c r="H176" s="23" t="s">
        <v>737</v>
      </c>
      <c r="I176" s="21" t="s">
        <v>467</v>
      </c>
      <c r="J176" s="21" t="s">
        <v>468</v>
      </c>
      <c r="K176" s="23" t="s">
        <v>719</v>
      </c>
      <c r="L176" s="23"/>
      <c r="M176" s="20">
        <v>1</v>
      </c>
      <c r="N176" s="22"/>
      <c r="O176" s="22">
        <v>3.14</v>
      </c>
      <c r="P176" s="18" t="s">
        <v>738</v>
      </c>
      <c r="Q176" s="23" t="s">
        <v>739</v>
      </c>
      <c r="R176" s="23" t="s">
        <v>330</v>
      </c>
      <c r="T176" s="33"/>
    </row>
    <row r="177" spans="1:20" ht="38.25" customHeight="1">
      <c r="A177" s="1" t="s">
        <v>19</v>
      </c>
      <c r="B177" s="17" t="str">
        <f t="shared" si="13"/>
        <v>21.12YG182Flair Convex Ileostomy, large, clearWelland Medical LimitedУЕЛКЕЪР ЕООДИлеостомна еднокомпонентна източваща се торбичка110IV3107594456XNDL713</v>
      </c>
      <c r="C177" s="17" t="str">
        <f t="shared" si="12"/>
        <v>YG182Flair Convex Ileostomy, large, clearWelland Medical LimitedУЕЛКЕЪР ЕООД</v>
      </c>
      <c r="D177" s="18">
        <v>2</v>
      </c>
      <c r="E177" s="19">
        <v>1.1000000000000001</v>
      </c>
      <c r="F177" s="18">
        <v>2</v>
      </c>
      <c r="G177" s="23" t="s">
        <v>740</v>
      </c>
      <c r="H177" s="23" t="s">
        <v>741</v>
      </c>
      <c r="I177" s="21" t="s">
        <v>467</v>
      </c>
      <c r="J177" s="21" t="s">
        <v>468</v>
      </c>
      <c r="K177" s="23" t="s">
        <v>742</v>
      </c>
      <c r="L177" s="23"/>
      <c r="M177" s="20">
        <v>1</v>
      </c>
      <c r="N177" s="22"/>
      <c r="O177" s="22">
        <v>3.14</v>
      </c>
      <c r="P177" s="18" t="s">
        <v>743</v>
      </c>
      <c r="Q177" s="23" t="s">
        <v>744</v>
      </c>
      <c r="R177" s="23" t="s">
        <v>330</v>
      </c>
      <c r="T177" s="33"/>
    </row>
    <row r="178" spans="1:20" ht="38.25" customHeight="1">
      <c r="A178" s="1" t="s">
        <v>19</v>
      </c>
      <c r="B178" s="17" t="str">
        <f t="shared" si="13"/>
        <v>21.12YG183Flair Ileostomy, Large, BeigeWelland Medical LimitedУЕЛКЕЪР ЕООДИлеостомна еднокомпонентна източваща се торбичка, бежова110IV3107567815XFLD513</v>
      </c>
      <c r="C178" s="17" t="str">
        <f t="shared" si="12"/>
        <v>YG183Flair Ileostomy, Large, BeigeWelland Medical LimitedУЕЛКЕЪР ЕООД</v>
      </c>
      <c r="D178" s="18">
        <v>2</v>
      </c>
      <c r="E178" s="19">
        <v>1.1000000000000001</v>
      </c>
      <c r="F178" s="18">
        <v>2</v>
      </c>
      <c r="G178" s="23" t="s">
        <v>745</v>
      </c>
      <c r="H178" s="23" t="s">
        <v>746</v>
      </c>
      <c r="I178" s="21" t="s">
        <v>467</v>
      </c>
      <c r="J178" s="21" t="s">
        <v>468</v>
      </c>
      <c r="K178" s="23" t="s">
        <v>719</v>
      </c>
      <c r="L178" s="23"/>
      <c r="M178" s="20">
        <v>1</v>
      </c>
      <c r="N178" s="22"/>
      <c r="O178" s="22">
        <v>3.2429999999999999</v>
      </c>
      <c r="P178" s="18" t="s">
        <v>747</v>
      </c>
      <c r="Q178" s="23" t="s">
        <v>748</v>
      </c>
      <c r="R178" s="23" t="s">
        <v>330</v>
      </c>
      <c r="T178" s="33"/>
    </row>
    <row r="179" spans="1:20" ht="38.25" customHeight="1">
      <c r="A179" s="1" t="s">
        <v>19</v>
      </c>
      <c r="B179" s="17" t="str">
        <f t="shared" si="13"/>
        <v>21.12YG184Flair Ileostomy, Large, ClearWelland Medical LimitedУЕЛКЕЪР ЕООДИлеостомна еднокомпонентна източваща се торбичка110IV3107517309XFLD713</v>
      </c>
      <c r="C179" s="17" t="str">
        <f t="shared" si="12"/>
        <v>YG184Flair Ileostomy, Large, ClearWelland Medical LimitedУЕЛКЕЪР ЕООД</v>
      </c>
      <c r="D179" s="18">
        <v>2</v>
      </c>
      <c r="E179" s="19">
        <v>1.1000000000000001</v>
      </c>
      <c r="F179" s="18">
        <v>2</v>
      </c>
      <c r="G179" s="23" t="s">
        <v>749</v>
      </c>
      <c r="H179" s="23" t="s">
        <v>750</v>
      </c>
      <c r="I179" s="21" t="s">
        <v>467</v>
      </c>
      <c r="J179" s="21" t="s">
        <v>468</v>
      </c>
      <c r="K179" s="23" t="s">
        <v>742</v>
      </c>
      <c r="L179" s="23"/>
      <c r="M179" s="20">
        <v>1</v>
      </c>
      <c r="N179" s="22"/>
      <c r="O179" s="22">
        <v>3.24</v>
      </c>
      <c r="P179" s="18" t="s">
        <v>751</v>
      </c>
      <c r="Q179" s="23" t="s">
        <v>752</v>
      </c>
      <c r="R179" s="23" t="s">
        <v>330</v>
      </c>
      <c r="T179" s="33"/>
    </row>
    <row r="180" spans="1:20" ht="38.25" customHeight="1">
      <c r="A180" s="1" t="s">
        <v>19</v>
      </c>
      <c r="B180" s="17" t="str">
        <f t="shared" si="13"/>
        <v>21.12YG342Aurum Plus one piece, drainable, black, maxi 60x80mmWelland Medical LimitedУЕЛКЕЪР ЕООДИлеостомна еднокомпонентна източваща се торбичка110IV3107546038X1D1A13s</v>
      </c>
      <c r="C180" s="17" t="str">
        <f t="shared" si="12"/>
        <v>YG342Aurum Plus one piece, drainable, black, maxi 60x80mmWelland Medical LimitedУЕЛКЕЪР ЕООД</v>
      </c>
      <c r="D180" s="18">
        <v>2</v>
      </c>
      <c r="E180" s="19">
        <v>1.1000000000000001</v>
      </c>
      <c r="F180" s="18">
        <v>2</v>
      </c>
      <c r="G180" s="20" t="s">
        <v>753</v>
      </c>
      <c r="H180" s="23" t="s">
        <v>754</v>
      </c>
      <c r="I180" s="21" t="s">
        <v>467</v>
      </c>
      <c r="J180" s="21" t="s">
        <v>468</v>
      </c>
      <c r="K180" s="23" t="s">
        <v>742</v>
      </c>
      <c r="L180" s="23" t="s">
        <v>499</v>
      </c>
      <c r="M180" s="20">
        <v>1</v>
      </c>
      <c r="N180" s="22"/>
      <c r="O180" s="22">
        <v>3.77</v>
      </c>
      <c r="P180" s="18" t="s">
        <v>755</v>
      </c>
      <c r="Q180" s="23" t="s">
        <v>756</v>
      </c>
      <c r="R180" s="23" t="s">
        <v>330</v>
      </c>
      <c r="T180" s="33"/>
    </row>
    <row r="181" spans="1:20" ht="38.25" customHeight="1">
      <c r="A181" s="1" t="s">
        <v>19</v>
      </c>
      <c r="B181" s="17" t="str">
        <f t="shared" si="13"/>
        <v>21.12YG343Aurum Plus one piece, drainable, sand, maxi 60x80mmWelland Medical LimitedУЕЛКЕЪР ЕООДИлеостомна еднокомпонентна източваща се торбичка110IV3107518870X1D1A23s</v>
      </c>
      <c r="C181" s="17" t="str">
        <f t="shared" si="12"/>
        <v>YG343Aurum Plus one piece, drainable, sand, maxi 60x80mmWelland Medical LimitedУЕЛКЕЪР ЕООД</v>
      </c>
      <c r="D181" s="18">
        <v>2</v>
      </c>
      <c r="E181" s="19">
        <v>1.1000000000000001</v>
      </c>
      <c r="F181" s="18">
        <v>2</v>
      </c>
      <c r="G181" s="20" t="s">
        <v>757</v>
      </c>
      <c r="H181" s="23" t="s">
        <v>758</v>
      </c>
      <c r="I181" s="21" t="s">
        <v>467</v>
      </c>
      <c r="J181" s="21" t="s">
        <v>468</v>
      </c>
      <c r="K181" s="23" t="s">
        <v>742</v>
      </c>
      <c r="L181" s="23" t="s">
        <v>499</v>
      </c>
      <c r="M181" s="20">
        <v>1</v>
      </c>
      <c r="N181" s="22"/>
      <c r="O181" s="22">
        <v>3.77</v>
      </c>
      <c r="P181" s="18" t="s">
        <v>759</v>
      </c>
      <c r="Q181" s="23" t="s">
        <v>760</v>
      </c>
      <c r="R181" s="23" t="s">
        <v>330</v>
      </c>
      <c r="T181" s="33"/>
    </row>
    <row r="182" spans="1:20" ht="38.25" customHeight="1">
      <c r="A182" s="1" t="s">
        <v>19</v>
      </c>
      <c r="B182" s="17" t="str">
        <f t="shared" si="13"/>
        <v>21.12YG344Aurum Plus one piece, drainable, clear, maxi 60x80mmWelland Medical LimitedУЕЛКЕЪР ЕООДИлеостомна еднокомпонентна източваща се торбичка110IV3107557677X1D1A33s</v>
      </c>
      <c r="C182" s="17" t="str">
        <f t="shared" si="12"/>
        <v>YG344Aurum Plus one piece, drainable, clear, maxi 60x80mmWelland Medical LimitedУЕЛКЕЪР ЕООД</v>
      </c>
      <c r="D182" s="18">
        <v>2</v>
      </c>
      <c r="E182" s="19">
        <v>1.1000000000000001</v>
      </c>
      <c r="F182" s="18">
        <v>2</v>
      </c>
      <c r="G182" s="20" t="s">
        <v>761</v>
      </c>
      <c r="H182" s="23" t="s">
        <v>762</v>
      </c>
      <c r="I182" s="21" t="s">
        <v>467</v>
      </c>
      <c r="J182" s="21" t="s">
        <v>468</v>
      </c>
      <c r="K182" s="23" t="s">
        <v>742</v>
      </c>
      <c r="L182" s="23" t="s">
        <v>499</v>
      </c>
      <c r="M182" s="20">
        <v>1</v>
      </c>
      <c r="N182" s="22"/>
      <c r="O182" s="22">
        <v>3.77</v>
      </c>
      <c r="P182" s="18" t="s">
        <v>763</v>
      </c>
      <c r="Q182" s="23" t="s">
        <v>764</v>
      </c>
      <c r="R182" s="23" t="s">
        <v>330</v>
      </c>
      <c r="T182" s="33"/>
    </row>
    <row r="183" spans="1:20" ht="38.25" customHeight="1">
      <c r="A183" s="1" t="s">
        <v>19</v>
      </c>
      <c r="B183" s="17" t="str">
        <f t="shared" si="13"/>
        <v>21.12YG345Aurum Plus one piece, drainable, sand, mini 50x70mmWelland Medical LimitedУЕЛКЕЪР ЕООДИлеостомна еднокомпонентна източваща се торбичка110IV3107532700X1D1A21s</v>
      </c>
      <c r="C183" s="17" t="str">
        <f t="shared" si="12"/>
        <v>YG345Aurum Plus one piece, drainable, sand, mini 50x70mmWelland Medical LimitedУЕЛКЕЪР ЕООД</v>
      </c>
      <c r="D183" s="18">
        <v>2</v>
      </c>
      <c r="E183" s="19">
        <v>1.1000000000000001</v>
      </c>
      <c r="F183" s="18">
        <v>2</v>
      </c>
      <c r="G183" s="20" t="s">
        <v>765</v>
      </c>
      <c r="H183" s="23" t="s">
        <v>766</v>
      </c>
      <c r="I183" s="21" t="s">
        <v>467</v>
      </c>
      <c r="J183" s="21" t="s">
        <v>468</v>
      </c>
      <c r="K183" s="23" t="s">
        <v>742</v>
      </c>
      <c r="L183" s="23" t="s">
        <v>767</v>
      </c>
      <c r="M183" s="20">
        <v>1</v>
      </c>
      <c r="N183" s="22"/>
      <c r="O183" s="22">
        <v>3.77</v>
      </c>
      <c r="P183" s="18" t="s">
        <v>768</v>
      </c>
      <c r="Q183" s="23" t="s">
        <v>769</v>
      </c>
      <c r="R183" s="23" t="s">
        <v>330</v>
      </c>
      <c r="T183" s="33"/>
    </row>
    <row r="184" spans="1:20" ht="38.25" customHeight="1">
      <c r="A184" s="1" t="s">
        <v>19</v>
      </c>
      <c r="B184" s="17" t="str">
        <f t="shared" si="13"/>
        <v>21.12YG346Flair Active one piece, drainable, beige, maxiWelland Medical LimitedУЕЛКЕЪР ЕООДИлеостомна еднокомпонентна източваща се торбичка110IV3107557350XPLD513</v>
      </c>
      <c r="C184" s="17" t="str">
        <f t="shared" si="12"/>
        <v>YG346Flair Active one piece, drainable, beige, maxiWelland Medical LimitedУЕЛКЕЪР ЕООД</v>
      </c>
      <c r="D184" s="18">
        <v>2</v>
      </c>
      <c r="E184" s="19">
        <v>1.1000000000000001</v>
      </c>
      <c r="F184" s="18">
        <v>2</v>
      </c>
      <c r="G184" s="20" t="s">
        <v>770</v>
      </c>
      <c r="H184" s="23" t="s">
        <v>771</v>
      </c>
      <c r="I184" s="21" t="s">
        <v>467</v>
      </c>
      <c r="J184" s="21" t="s">
        <v>468</v>
      </c>
      <c r="K184" s="23" t="s">
        <v>742</v>
      </c>
      <c r="L184" s="23"/>
      <c r="M184" s="20">
        <v>1</v>
      </c>
      <c r="N184" s="22"/>
      <c r="O184" s="22">
        <v>3.24</v>
      </c>
      <c r="P184" s="18" t="s">
        <v>772</v>
      </c>
      <c r="Q184" s="23" t="s">
        <v>773</v>
      </c>
      <c r="R184" s="23" t="s">
        <v>330</v>
      </c>
      <c r="T184" s="33"/>
    </row>
    <row r="185" spans="1:20" ht="38.25" customHeight="1">
      <c r="A185" s="1" t="s">
        <v>19</v>
      </c>
      <c r="B185" s="17" t="str">
        <f t="shared" si="13"/>
        <v>21.12YG347Flair Active one piece, drainable, clear, maxiWelland Medical LimitedУЕЛКЕЪР ЕООДИлеостомна еднокомпонентна източваща се торбичка110IV3107579293XPLD713</v>
      </c>
      <c r="C185" s="17" t="str">
        <f t="shared" si="12"/>
        <v>YG347Flair Active one piece, drainable, clear, maxiWelland Medical LimitedУЕЛКЕЪР ЕООД</v>
      </c>
      <c r="D185" s="18">
        <v>2</v>
      </c>
      <c r="E185" s="19">
        <v>1.1000000000000001</v>
      </c>
      <c r="F185" s="18">
        <v>2</v>
      </c>
      <c r="G185" s="20" t="s">
        <v>774</v>
      </c>
      <c r="H185" s="23" t="s">
        <v>775</v>
      </c>
      <c r="I185" s="21" t="s">
        <v>467</v>
      </c>
      <c r="J185" s="21" t="s">
        <v>468</v>
      </c>
      <c r="K185" s="23" t="s">
        <v>742</v>
      </c>
      <c r="L185" s="23"/>
      <c r="M185" s="20">
        <v>1</v>
      </c>
      <c r="N185" s="22"/>
      <c r="O185" s="22">
        <v>3.24</v>
      </c>
      <c r="P185" s="18" t="s">
        <v>776</v>
      </c>
      <c r="Q185" s="23" t="s">
        <v>777</v>
      </c>
      <c r="R185" s="23" t="s">
        <v>330</v>
      </c>
      <c r="T185" s="33"/>
    </row>
    <row r="186" spans="1:20" ht="38.25" customHeight="1">
      <c r="A186" s="1" t="s">
        <v>19</v>
      </c>
      <c r="B186" s="17" t="str">
        <f t="shared" si="13"/>
        <v>21.12YG370Flexima Rollup Midi Split Cover 15-60B. Braun Medical SASБ. Браун Медикал ЕООДФлексима Рол Ъп Миди отворена торбичка с възможност за изрязване, с инспекционен прозорец 3010IA310753714842716А</v>
      </c>
      <c r="C186" s="29" t="str">
        <f>+G186&amp;J186</f>
        <v>YG370Б. Браун Медикал ЕООД</v>
      </c>
      <c r="D186" s="18">
        <v>2</v>
      </c>
      <c r="E186" s="19">
        <v>1.1000000000000001</v>
      </c>
      <c r="F186" s="18">
        <v>2</v>
      </c>
      <c r="G186" s="20" t="s">
        <v>778</v>
      </c>
      <c r="H186" s="23" t="s">
        <v>779</v>
      </c>
      <c r="I186" s="21" t="s">
        <v>360</v>
      </c>
      <c r="J186" s="21" t="s">
        <v>361</v>
      </c>
      <c r="K186" s="23" t="s">
        <v>780</v>
      </c>
      <c r="L186" s="23" t="s">
        <v>781</v>
      </c>
      <c r="M186" s="20">
        <v>30</v>
      </c>
      <c r="N186" s="22"/>
      <c r="O186" s="22">
        <v>4.25</v>
      </c>
      <c r="P186" s="18" t="s">
        <v>782</v>
      </c>
      <c r="Q186" s="23" t="s">
        <v>783</v>
      </c>
      <c r="R186" s="23" t="s">
        <v>330</v>
      </c>
      <c r="T186" s="33"/>
    </row>
    <row r="187" spans="1:20" ht="38.25" customHeight="1">
      <c r="A187" s="1" t="s">
        <v>19</v>
      </c>
      <c r="B187" s="17" t="str">
        <f t="shared" si="13"/>
        <v>21.12YG371Flexima Ileo Roll'Up Cvx Beige 15-45B. Braun Medical SASБ. Браун Медикал ЕООДФлексима Рол Ъп илеоторба, Конвекс, бежова1010IA310755433942718BG</v>
      </c>
      <c r="C187" s="29" t="str">
        <f>+G187&amp;J187</f>
        <v>YG371Б. Браун Медикал ЕООД</v>
      </c>
      <c r="D187" s="18">
        <v>2</v>
      </c>
      <c r="E187" s="19">
        <v>1.1000000000000001</v>
      </c>
      <c r="F187" s="18">
        <v>2</v>
      </c>
      <c r="G187" s="20" t="s">
        <v>784</v>
      </c>
      <c r="H187" s="23" t="s">
        <v>785</v>
      </c>
      <c r="I187" s="21" t="s">
        <v>360</v>
      </c>
      <c r="J187" s="21" t="s">
        <v>361</v>
      </c>
      <c r="K187" s="23" t="s">
        <v>786</v>
      </c>
      <c r="L187" s="23" t="s">
        <v>787</v>
      </c>
      <c r="M187" s="20">
        <v>10</v>
      </c>
      <c r="N187" s="22"/>
      <c r="O187" s="22">
        <v>5.62</v>
      </c>
      <c r="P187" s="18" t="s">
        <v>602</v>
      </c>
      <c r="Q187" s="23" t="s">
        <v>788</v>
      </c>
      <c r="R187" s="23" t="s">
        <v>330</v>
      </c>
      <c r="T187" s="33"/>
    </row>
    <row r="188" spans="1:20" ht="38.25" customHeight="1">
      <c r="A188" s="1" t="s">
        <v>19</v>
      </c>
      <c r="B188" s="17" t="str">
        <f t="shared" si="13"/>
        <v>21.12YG122Алтерна еднокомпонентна илео и коло отворена торбичка макси до 80 мм  (Alterna One-piece Ostomy Open bag)Coloplast A/SЕТ "Мебос – Мери Босева"Прозрачна еднокомпонентна илео и коло, отворена торбичка3010IV310755322812680</v>
      </c>
      <c r="C188" s="17" t="str">
        <f>+G188&amp;H188&amp;I188&amp;J188</f>
        <v>YG122Алтерна еднокомпонентна илео и коло отворена торбичка макси до 80 мм  (Alterna One-piece Ostomy Open bag)Coloplast A/SЕТ "Мебос – Мери Босева"</v>
      </c>
      <c r="D188" s="18">
        <v>2</v>
      </c>
      <c r="E188" s="19">
        <v>1.1000000000000001</v>
      </c>
      <c r="F188" s="18">
        <v>2</v>
      </c>
      <c r="G188" s="20" t="s">
        <v>789</v>
      </c>
      <c r="H188" s="23" t="s">
        <v>790</v>
      </c>
      <c r="I188" s="23" t="s">
        <v>512</v>
      </c>
      <c r="J188" s="23" t="s">
        <v>530</v>
      </c>
      <c r="K188" s="23" t="s">
        <v>791</v>
      </c>
      <c r="L188" s="23" t="s">
        <v>792</v>
      </c>
      <c r="M188" s="20">
        <v>30</v>
      </c>
      <c r="N188" s="22"/>
      <c r="O188" s="22">
        <v>4.79</v>
      </c>
      <c r="P188" s="18" t="s">
        <v>793</v>
      </c>
      <c r="Q188" s="23">
        <v>12680</v>
      </c>
      <c r="R188" s="23" t="s">
        <v>330</v>
      </c>
      <c r="T188" s="33"/>
    </row>
    <row r="189" spans="1:20" s="40" customFormat="1" ht="38.25" customHeight="1">
      <c r="A189" s="1" t="s">
        <v>19</v>
      </c>
      <c r="B189" s="17" t="str">
        <f t="shared" si="13"/>
        <v>21.12YG388Алтерна илео и коло торбичка, еднокомпонентна отворена  миди до 55 мм (Alterna ostomy bag, one-piece, open)Coloplast A/SМЕБОС EООДНепрозрачна илео и коло торбичка, еднокомпонентна отворена, миди до 55 мм3010IV310758921617460</v>
      </c>
      <c r="C189" s="29" t="str">
        <f>+G189&amp;J189</f>
        <v>YG388МЕБОС EООД</v>
      </c>
      <c r="D189" s="18">
        <v>2</v>
      </c>
      <c r="E189" s="19">
        <v>1.1000000000000001</v>
      </c>
      <c r="F189" s="18">
        <v>2</v>
      </c>
      <c r="G189" s="20" t="s">
        <v>794</v>
      </c>
      <c r="H189" s="23" t="s">
        <v>795</v>
      </c>
      <c r="I189" s="23" t="s">
        <v>512</v>
      </c>
      <c r="J189" s="21" t="s">
        <v>513</v>
      </c>
      <c r="K189" s="23" t="s">
        <v>796</v>
      </c>
      <c r="L189" s="23"/>
      <c r="M189" s="20">
        <v>30</v>
      </c>
      <c r="N189" s="22"/>
      <c r="O189" s="22">
        <v>4.38</v>
      </c>
      <c r="P189" s="18" t="s">
        <v>797</v>
      </c>
      <c r="Q189" s="23">
        <v>17460</v>
      </c>
      <c r="R189" s="23" t="s">
        <v>330</v>
      </c>
      <c r="S189" s="1"/>
      <c r="T189" s="33"/>
    </row>
    <row r="190" spans="1:20" s="40" customFormat="1" ht="38.25" customHeight="1">
      <c r="A190" s="1" t="s">
        <v>19</v>
      </c>
      <c r="B190" s="17" t="str">
        <f t="shared" si="13"/>
        <v>21.12YG389Алтерна илео и коло торбичка, еднокомпонентна отворена, макси до 70 мм (Alterna ostomy bag, one-piece, open)Coloplast A/SМЕБОС EООДНепрозрачна  илео и коло торбичка, еднокомпонентна отворена, макси до 70 мм3010IV310755606817450</v>
      </c>
      <c r="C190" s="29" t="str">
        <f>+G190&amp;J190</f>
        <v>YG389МЕБОС EООД</v>
      </c>
      <c r="D190" s="18">
        <v>2</v>
      </c>
      <c r="E190" s="19">
        <v>1.1000000000000001</v>
      </c>
      <c r="F190" s="18">
        <v>2</v>
      </c>
      <c r="G190" s="20" t="s">
        <v>798</v>
      </c>
      <c r="H190" s="23" t="s">
        <v>799</v>
      </c>
      <c r="I190" s="23" t="s">
        <v>512</v>
      </c>
      <c r="J190" s="21" t="s">
        <v>513</v>
      </c>
      <c r="K190" s="23" t="s">
        <v>800</v>
      </c>
      <c r="L190" s="23"/>
      <c r="M190" s="20">
        <v>30</v>
      </c>
      <c r="N190" s="22"/>
      <c r="O190" s="22">
        <v>4.79</v>
      </c>
      <c r="P190" s="18" t="s">
        <v>801</v>
      </c>
      <c r="Q190" s="23">
        <v>17450</v>
      </c>
      <c r="R190" s="23" t="s">
        <v>330</v>
      </c>
      <c r="S190" s="1"/>
      <c r="T190" s="33"/>
    </row>
    <row r="191" spans="1:20" ht="38.25" customHeight="1">
      <c r="A191" s="1" t="s">
        <v>19</v>
      </c>
      <c r="B191" s="17" t="str">
        <f t="shared" si="13"/>
        <v>21.12YG390Алтерна илео и коло торбичка,  еднокомпонентна отворена макси до 80 мм (Alterna ostomy bag, one-piece, open)Coloplast A/SМЕБОС EООДПрозрачна илео и коло торбичка, еднокомпонентна отворена, макси до 80 мм3010IV310757085912680</v>
      </c>
      <c r="C191" s="29" t="str">
        <f>+G191&amp;J191</f>
        <v>YG390МЕБОС EООД</v>
      </c>
      <c r="D191" s="18">
        <v>2</v>
      </c>
      <c r="E191" s="19">
        <v>1.1000000000000001</v>
      </c>
      <c r="F191" s="18">
        <v>2</v>
      </c>
      <c r="G191" s="20" t="s">
        <v>802</v>
      </c>
      <c r="H191" s="23" t="s">
        <v>803</v>
      </c>
      <c r="I191" s="23" t="s">
        <v>512</v>
      </c>
      <c r="J191" s="21" t="s">
        <v>513</v>
      </c>
      <c r="K191" s="23" t="s">
        <v>804</v>
      </c>
      <c r="L191" s="23"/>
      <c r="M191" s="20">
        <v>30</v>
      </c>
      <c r="N191" s="22"/>
      <c r="O191" s="22">
        <v>4.79</v>
      </c>
      <c r="P191" s="18" t="s">
        <v>805</v>
      </c>
      <c r="Q191" s="23">
        <v>12680</v>
      </c>
      <c r="R191" s="23" t="s">
        <v>330</v>
      </c>
      <c r="T191" s="33"/>
    </row>
    <row r="192" spans="1:20" ht="38.25" customHeight="1">
      <c r="A192" s="1" t="s">
        <v>19</v>
      </c>
      <c r="B192" s="17" t="str">
        <f t="shared" si="13"/>
        <v>21.12YG392Сеншура илео и коло торбичка, еднокомпонентна, отворена  миди до 66 мм (SenSura Ostomy bag, One-piece Open, hide awey outlet)Coloplast A/SМЕБОС EООДНепрозрачна илео и коло торбичка, еднокомпонентна отворена миди до 66 мм3010IV310756212315550</v>
      </c>
      <c r="C192" s="29" t="str">
        <f>+G192&amp;J192</f>
        <v>YG392МЕБОС EООД</v>
      </c>
      <c r="D192" s="18">
        <v>2</v>
      </c>
      <c r="E192" s="19">
        <v>1.1000000000000001</v>
      </c>
      <c r="F192" s="18">
        <v>2</v>
      </c>
      <c r="G192" s="20" t="s">
        <v>806</v>
      </c>
      <c r="H192" s="23" t="s">
        <v>807</v>
      </c>
      <c r="I192" s="23" t="s">
        <v>512</v>
      </c>
      <c r="J192" s="21" t="s">
        <v>513</v>
      </c>
      <c r="K192" s="23" t="s">
        <v>808</v>
      </c>
      <c r="L192" s="23"/>
      <c r="M192" s="20">
        <v>30</v>
      </c>
      <c r="N192" s="22"/>
      <c r="O192" s="22">
        <v>7.67</v>
      </c>
      <c r="P192" s="18" t="s">
        <v>809</v>
      </c>
      <c r="Q192" s="23">
        <v>15550</v>
      </c>
      <c r="R192" s="23" t="s">
        <v>330</v>
      </c>
      <c r="T192" s="33"/>
    </row>
    <row r="193" spans="1:20" ht="38.25" customHeight="1">
      <c r="A193" s="1" t="s">
        <v>19</v>
      </c>
      <c r="B193" s="17" t="str">
        <f t="shared" si="13"/>
        <v>21.12YG393Сеншура илео и коло торбичка, еднокомпонентна, отворена макси до 76 мм (SenSura ostomy bag, one-piece open, hide- awey outlet)Coloplast A/SМЕБОС EООДНепрозрачна илео и коло торбичка, еднокомпонентна отворена  макси до 76 мм3010IV310758823315580</v>
      </c>
      <c r="C193" s="29" t="str">
        <f>+G193&amp;J193</f>
        <v>YG393МЕБОС EООД</v>
      </c>
      <c r="D193" s="18">
        <v>2</v>
      </c>
      <c r="E193" s="19">
        <v>1.1000000000000001</v>
      </c>
      <c r="F193" s="18">
        <v>2</v>
      </c>
      <c r="G193" s="20" t="s">
        <v>810</v>
      </c>
      <c r="H193" s="23" t="s">
        <v>811</v>
      </c>
      <c r="I193" s="23" t="s">
        <v>512</v>
      </c>
      <c r="J193" s="21" t="s">
        <v>513</v>
      </c>
      <c r="K193" s="23" t="s">
        <v>812</v>
      </c>
      <c r="L193" s="23"/>
      <c r="M193" s="20">
        <v>30</v>
      </c>
      <c r="N193" s="22"/>
      <c r="O193" s="22">
        <v>7.67</v>
      </c>
      <c r="P193" s="18" t="s">
        <v>813</v>
      </c>
      <c r="Q193" s="23">
        <v>15580</v>
      </c>
      <c r="R193" s="23" t="s">
        <v>330</v>
      </c>
      <c r="T193" s="33"/>
    </row>
    <row r="194" spans="1:20" ht="38.25" customHeight="1">
      <c r="A194" s="1" t="s">
        <v>19</v>
      </c>
      <c r="B194" s="17" t="str">
        <f t="shared" si="13"/>
        <v>21.12YF181Алтерна еднокомпонентна илео и коло отворена торбичка, макси до 70 мм (Alterna Ostomy bag, One-piece, Open)Coloplast A/SЕТ "Мебос – Мери Босева"Непрозрачна еднокомпонентна илео и коло, отворена торбичка3010IV310751254817450</v>
      </c>
      <c r="C194" s="17" t="str">
        <f>+G194&amp;H194&amp;I194&amp;J194</f>
        <v>YF181Алтерна еднокомпонентна илео и коло отворена торбичка, макси до 70 мм (Alterna Ostomy bag, One-piece, Open)Coloplast A/SЕТ "Мебос – Мери Босева"</v>
      </c>
      <c r="D194" s="18">
        <v>2</v>
      </c>
      <c r="E194" s="19">
        <v>1.1000000000000001</v>
      </c>
      <c r="F194" s="18">
        <v>2</v>
      </c>
      <c r="G194" s="20" t="s">
        <v>814</v>
      </c>
      <c r="H194" s="23" t="s">
        <v>815</v>
      </c>
      <c r="I194" s="23" t="s">
        <v>512</v>
      </c>
      <c r="J194" s="23" t="s">
        <v>530</v>
      </c>
      <c r="K194" s="23" t="s">
        <v>816</v>
      </c>
      <c r="L194" s="23" t="s">
        <v>817</v>
      </c>
      <c r="M194" s="20">
        <v>30</v>
      </c>
      <c r="N194" s="22"/>
      <c r="O194" s="22">
        <v>4.79</v>
      </c>
      <c r="P194" s="18" t="s">
        <v>818</v>
      </c>
      <c r="Q194" s="23">
        <v>17450</v>
      </c>
      <c r="R194" s="23" t="s">
        <v>330</v>
      </c>
      <c r="T194" s="33"/>
    </row>
    <row r="195" spans="1:20" ht="38.25" customHeight="1">
      <c r="A195" s="1" t="s">
        <v>19</v>
      </c>
      <c r="B195" s="17" t="str">
        <f t="shared" si="13"/>
        <v>21.12YG123Сеншура илео и коло торбичка, еднокомпонентна, отворена  миди до 66 мм (SenSura Ostomy bag, One-piece Open)Coloplast A/SЕТ "Мебос – Мери Босева"Непрозрачна илео и коло торбичка, еднокомпонентна3010IV310758742115550</v>
      </c>
      <c r="C195" s="17" t="str">
        <f>+G195&amp;H195&amp;I195&amp;J195</f>
        <v>YG123Сеншура илео и коло торбичка, еднокомпонентна, отворена  миди до 66 мм (SenSura Ostomy bag, One-piece Open)Coloplast A/SЕТ "Мебос – Мери Босева"</v>
      </c>
      <c r="D195" s="18">
        <v>2</v>
      </c>
      <c r="E195" s="19">
        <v>1.1000000000000001</v>
      </c>
      <c r="F195" s="18">
        <v>2</v>
      </c>
      <c r="G195" s="20" t="s">
        <v>819</v>
      </c>
      <c r="H195" s="23" t="s">
        <v>820</v>
      </c>
      <c r="I195" s="23" t="s">
        <v>512</v>
      </c>
      <c r="J195" s="23" t="s">
        <v>530</v>
      </c>
      <c r="K195" s="23" t="s">
        <v>821</v>
      </c>
      <c r="L195" s="23" t="s">
        <v>822</v>
      </c>
      <c r="M195" s="20">
        <v>30</v>
      </c>
      <c r="N195" s="22"/>
      <c r="O195" s="22">
        <v>7.67</v>
      </c>
      <c r="P195" s="18" t="s">
        <v>823</v>
      </c>
      <c r="Q195" s="23">
        <v>15550</v>
      </c>
      <c r="R195" s="23" t="s">
        <v>330</v>
      </c>
      <c r="T195" s="33"/>
    </row>
    <row r="196" spans="1:20" ht="38.25" customHeight="1">
      <c r="A196" s="1" t="s">
        <v>19</v>
      </c>
      <c r="B196" s="17" t="str">
        <f t="shared" si="13"/>
        <v>21.12YG124Сеншура илео и коло торбичка, еднокомпонентна, отворена макси до 76 мм (SenSura Ostomy bag, One-piece Open)Coloplast A/SЕТ "Мебос – Мери Босева"Непрозрачна илео и коло торбичка, еднокомпонентна3010IV310756289515580</v>
      </c>
      <c r="C196" s="17" t="str">
        <f>+G196&amp;H196&amp;I196&amp;J196</f>
        <v>YG124Сеншура илео и коло торбичка, еднокомпонентна, отворена макси до 76 мм (SenSura Ostomy bag, One-piece Open)Coloplast A/SЕТ "Мебос – Мери Босева"</v>
      </c>
      <c r="D196" s="18">
        <v>2</v>
      </c>
      <c r="E196" s="19">
        <v>1.1000000000000001</v>
      </c>
      <c r="F196" s="18">
        <v>2</v>
      </c>
      <c r="G196" s="20" t="s">
        <v>824</v>
      </c>
      <c r="H196" s="23" t="s">
        <v>825</v>
      </c>
      <c r="I196" s="23" t="s">
        <v>512</v>
      </c>
      <c r="J196" s="23" t="s">
        <v>530</v>
      </c>
      <c r="K196" s="23" t="s">
        <v>821</v>
      </c>
      <c r="L196" s="23" t="s">
        <v>826</v>
      </c>
      <c r="M196" s="20">
        <v>30</v>
      </c>
      <c r="N196" s="22"/>
      <c r="O196" s="22">
        <v>7.67</v>
      </c>
      <c r="P196" s="18" t="s">
        <v>827</v>
      </c>
      <c r="Q196" s="23">
        <v>15580</v>
      </c>
      <c r="R196" s="23" t="s">
        <v>330</v>
      </c>
      <c r="T196" s="33"/>
    </row>
    <row r="197" spans="1:20" ht="38.25" customHeight="1">
      <c r="A197" s="1" t="s">
        <v>19</v>
      </c>
      <c r="B197" s="17" t="str">
        <f t="shared" si="13"/>
        <v>21.12YF179Алтерна еднокомпонентна илео и коло отворена торбичка, миди до 55 мм (Alterna Ostomy bag, One-piece, Open)Coloplast A/SЕТ "Мебос – Мери Босева"Непрозрачна еднокомпонентна илео и коло, отворена торбичка3010IV310755602817460</v>
      </c>
      <c r="C197" s="17" t="str">
        <f>+G197&amp;H197&amp;I197&amp;J197</f>
        <v>YF179Алтерна еднокомпонентна илео и коло отворена торбичка, миди до 55 мм (Alterna Ostomy bag, One-piece, Open)Coloplast A/SЕТ "Мебос – Мери Босева"</v>
      </c>
      <c r="D197" s="18">
        <v>2</v>
      </c>
      <c r="E197" s="19">
        <v>1.1000000000000001</v>
      </c>
      <c r="F197" s="18">
        <v>2</v>
      </c>
      <c r="G197" s="20" t="s">
        <v>828</v>
      </c>
      <c r="H197" s="23" t="s">
        <v>829</v>
      </c>
      <c r="I197" s="23" t="s">
        <v>512</v>
      </c>
      <c r="J197" s="23" t="s">
        <v>530</v>
      </c>
      <c r="K197" s="23" t="s">
        <v>816</v>
      </c>
      <c r="L197" s="23" t="s">
        <v>532</v>
      </c>
      <c r="M197" s="20">
        <v>30</v>
      </c>
      <c r="N197" s="22"/>
      <c r="O197" s="22">
        <v>4.38</v>
      </c>
      <c r="P197" s="18" t="s">
        <v>830</v>
      </c>
      <c r="Q197" s="23">
        <v>17460</v>
      </c>
      <c r="R197" s="23" t="s">
        <v>330</v>
      </c>
      <c r="T197" s="33"/>
    </row>
    <row r="198" spans="1:20" s="40" customFormat="1" ht="38.25" customHeight="1">
      <c r="A198" s="1" t="s">
        <v>19</v>
      </c>
      <c r="B198" s="17" t="str">
        <f t="shared" si="13"/>
        <v>21.12YF322Алтерна Free с филтър еднокомпонентна, отворена илео и коло торбичка с дискретно прибиращ се отвор до 70 мм (Alterna, New Generation,One-piece, Open Ostomy Bag)Coloplast A/SЕТ "Мебос – Мери Босева"Непрозрачна  илео и коло торбичка, еднокомпонентна отворена с дискретно прибиращ се отвор до 70 мм3010IV310757688517500</v>
      </c>
      <c r="C198" s="17" t="str">
        <f>+G198&amp;H198&amp;I198&amp;J198</f>
        <v>YF322Алтерна Free с филтър еднокомпонентна, отворена илео и коло торбичка с дискретно прибиращ се отвор до 70 мм (Alterna, New Generation,One-piece, Open Ostomy Bag)Coloplast A/SЕТ "Мебос – Мери Босева"</v>
      </c>
      <c r="D198" s="18">
        <v>2</v>
      </c>
      <c r="E198" s="19">
        <v>1.1000000000000001</v>
      </c>
      <c r="F198" s="18">
        <v>2</v>
      </c>
      <c r="G198" s="20" t="s">
        <v>831</v>
      </c>
      <c r="H198" s="23" t="s">
        <v>832</v>
      </c>
      <c r="I198" s="23" t="s">
        <v>512</v>
      </c>
      <c r="J198" s="23" t="s">
        <v>530</v>
      </c>
      <c r="K198" s="23" t="s">
        <v>833</v>
      </c>
      <c r="L198" s="23" t="s">
        <v>834</v>
      </c>
      <c r="M198" s="20">
        <v>30</v>
      </c>
      <c r="N198" s="22"/>
      <c r="O198" s="22">
        <v>5.1100000000000003</v>
      </c>
      <c r="P198" s="18" t="s">
        <v>835</v>
      </c>
      <c r="Q198" s="23">
        <v>17500</v>
      </c>
      <c r="R198" s="23" t="s">
        <v>330</v>
      </c>
      <c r="S198" s="1"/>
      <c r="T198" s="33"/>
    </row>
    <row r="199" spans="1:20" s="40" customFormat="1" ht="38.25" customHeight="1">
      <c r="A199" s="1" t="s">
        <v>19</v>
      </c>
      <c r="B199" s="17" t="str">
        <f t="shared" si="13"/>
        <v>21.12YG391Алтерна Free  илео и коло торбичка,  еднокомпонентна отворена   до 75 мм (Alterna, ostomy bag, one-piece, open)Coloplast A/SМЕБОС EООДНепрозрачна илео и коло торбичка, еднокомпонентна отворена, макси до 75 мм3010IV310753496717500</v>
      </c>
      <c r="C199" s="29" t="str">
        <f>+G199&amp;J199</f>
        <v>YG391МЕБОС EООД</v>
      </c>
      <c r="D199" s="18">
        <v>2</v>
      </c>
      <c r="E199" s="19">
        <v>1.1000000000000001</v>
      </c>
      <c r="F199" s="18">
        <v>2</v>
      </c>
      <c r="G199" s="20" t="s">
        <v>836</v>
      </c>
      <c r="H199" s="23" t="s">
        <v>837</v>
      </c>
      <c r="I199" s="23" t="s">
        <v>512</v>
      </c>
      <c r="J199" s="21" t="s">
        <v>513</v>
      </c>
      <c r="K199" s="23" t="s">
        <v>838</v>
      </c>
      <c r="L199" s="23"/>
      <c r="M199" s="20">
        <v>30</v>
      </c>
      <c r="N199" s="22"/>
      <c r="O199" s="22">
        <v>5.1100000000000003</v>
      </c>
      <c r="P199" s="18" t="s">
        <v>839</v>
      </c>
      <c r="Q199" s="23">
        <v>17500</v>
      </c>
      <c r="R199" s="23" t="s">
        <v>330</v>
      </c>
      <c r="S199" s="1"/>
      <c r="T199" s="33"/>
    </row>
    <row r="200" spans="1:20" s="34" customFormat="1" ht="38.25" customHeight="1">
      <c r="A200" s="34" t="s">
        <v>19</v>
      </c>
      <c r="B200" s="17" t="str">
        <f t="shared" si="13"/>
        <v>2Изделия за стоми: изделия за илео- и коло стоми</v>
      </c>
      <c r="C200" s="17" t="str">
        <f>+G200&amp;H200&amp;I200&amp;J200&amp;K200&amp;M200</f>
        <v>Изделия за стоми: изделия за илео- и коло стоми</v>
      </c>
      <c r="D200" s="11">
        <v>2</v>
      </c>
      <c r="E200" s="11"/>
      <c r="F200" s="11"/>
      <c r="G200" s="36"/>
      <c r="H200" s="70" t="s">
        <v>318</v>
      </c>
      <c r="I200" s="71"/>
      <c r="J200" s="71"/>
      <c r="K200" s="72"/>
      <c r="L200" s="25"/>
      <c r="M200" s="36"/>
      <c r="N200" s="41"/>
      <c r="O200" s="41"/>
      <c r="P200" s="36"/>
      <c r="Q200" s="36"/>
      <c r="R200" s="36"/>
      <c r="S200" s="1"/>
      <c r="T200" s="33"/>
    </row>
    <row r="201" spans="1:20" s="34" customFormat="1" ht="38.25" customHeight="1">
      <c r="A201" s="34" t="s">
        <v>19</v>
      </c>
      <c r="B201" s="17" t="str">
        <f t="shared" si="13"/>
        <v>21.1Еднокомпонентни системи за възрастни</v>
      </c>
      <c r="C201" s="17" t="str">
        <f>+G201&amp;H201&amp;I201&amp;J201&amp;K201&amp;M201</f>
        <v>Еднокомпонентни системи за възрастни</v>
      </c>
      <c r="D201" s="11">
        <v>2</v>
      </c>
      <c r="E201" s="11">
        <v>1.1000000000000001</v>
      </c>
      <c r="F201" s="11"/>
      <c r="G201" s="15"/>
      <c r="H201" s="70" t="s">
        <v>321</v>
      </c>
      <c r="I201" s="71"/>
      <c r="J201" s="71"/>
      <c r="K201" s="72"/>
      <c r="L201" s="25"/>
      <c r="M201" s="36"/>
      <c r="N201" s="41"/>
      <c r="O201" s="41"/>
      <c r="P201" s="36"/>
      <c r="Q201" s="36"/>
      <c r="R201" s="36"/>
      <c r="S201" s="1"/>
      <c r="T201" s="33"/>
    </row>
    <row r="202" spans="1:20" s="34" customFormat="1" ht="38.25" customHeight="1">
      <c r="A202" s="34" t="s">
        <v>19</v>
      </c>
      <c r="B202" s="17" t="str">
        <f t="shared" si="13"/>
        <v>21.13Капаче</v>
      </c>
      <c r="C202" s="17" t="str">
        <f>+G202&amp;H202&amp;I202&amp;J202&amp;K202&amp;M202</f>
        <v>Капаче</v>
      </c>
      <c r="D202" s="11">
        <v>2</v>
      </c>
      <c r="E202" s="11">
        <v>1.1000000000000001</v>
      </c>
      <c r="F202" s="11">
        <v>3</v>
      </c>
      <c r="G202" s="15"/>
      <c r="H202" s="70" t="s">
        <v>840</v>
      </c>
      <c r="I202" s="71"/>
      <c r="J202" s="71"/>
      <c r="K202" s="72"/>
      <c r="L202" s="25"/>
      <c r="M202" s="36"/>
      <c r="N202" s="41"/>
      <c r="O202" s="41"/>
      <c r="P202" s="36"/>
      <c r="Q202" s="36"/>
      <c r="R202" s="36"/>
      <c r="S202" s="1"/>
      <c r="T202" s="33"/>
    </row>
    <row r="203" spans="1:20" ht="38.25" customHeight="1">
      <c r="A203" s="1" t="s">
        <v>19</v>
      </c>
      <c r="B203" s="17" t="str">
        <f t="shared" si="13"/>
        <v>21.13YF215Stomadress Plus StomacapConvaTec LtdРСР ЕООДзатворена миниторбичка, капаче110IA3106635719G5611</v>
      </c>
      <c r="C203" s="17" t="str">
        <f>+G203&amp;H203&amp;I203&amp;J203</f>
        <v>YF215Stomadress Plus StomacapConvaTec LtdРСР ЕООД</v>
      </c>
      <c r="D203" s="42">
        <v>2</v>
      </c>
      <c r="E203" s="43">
        <v>1.1000000000000001</v>
      </c>
      <c r="F203" s="42">
        <v>3</v>
      </c>
      <c r="G203" s="20" t="s">
        <v>841</v>
      </c>
      <c r="H203" s="44" t="s">
        <v>842</v>
      </c>
      <c r="I203" s="44" t="s">
        <v>394</v>
      </c>
      <c r="J203" s="45" t="s">
        <v>39</v>
      </c>
      <c r="K203" s="44" t="s">
        <v>843</v>
      </c>
      <c r="L203" s="44" t="s">
        <v>844</v>
      </c>
      <c r="M203" s="44">
        <v>1</v>
      </c>
      <c r="N203" s="46"/>
      <c r="O203" s="46">
        <v>5.1100000000000003</v>
      </c>
      <c r="P203" s="42" t="s">
        <v>845</v>
      </c>
      <c r="Q203" s="44" t="s">
        <v>846</v>
      </c>
      <c r="R203" s="44" t="s">
        <v>330</v>
      </c>
      <c r="T203" s="33"/>
    </row>
    <row r="204" spans="1:20" ht="38.25" customHeight="1">
      <c r="A204" s="1" t="s">
        <v>19</v>
      </c>
      <c r="B204" s="17" t="str">
        <f t="shared" si="13"/>
        <v>21.13YG185Stoma capSalts Health Care LtdКа-М Медикъл ЕООДкапаче за стомата111ІV3106691850SC13</v>
      </c>
      <c r="C204" s="17" t="str">
        <f>+G204&amp;H204&amp;I204&amp;J204</f>
        <v>YG185Stoma capSalts Health Care LtdКа-М Медикъл ЕООД</v>
      </c>
      <c r="D204" s="42">
        <v>2</v>
      </c>
      <c r="E204" s="43">
        <v>1.1000000000000001</v>
      </c>
      <c r="F204" s="42">
        <v>3</v>
      </c>
      <c r="G204" s="20" t="s">
        <v>847</v>
      </c>
      <c r="H204" s="47" t="s">
        <v>848</v>
      </c>
      <c r="I204" s="44" t="s">
        <v>406</v>
      </c>
      <c r="J204" s="47" t="s">
        <v>407</v>
      </c>
      <c r="K204" s="47" t="s">
        <v>849</v>
      </c>
      <c r="L204" s="44"/>
      <c r="M204" s="45">
        <v>1</v>
      </c>
      <c r="N204" s="46"/>
      <c r="O204" s="46">
        <v>4.68</v>
      </c>
      <c r="P204" s="42" t="s">
        <v>850</v>
      </c>
      <c r="Q204" s="44" t="s">
        <v>851</v>
      </c>
      <c r="R204" s="44" t="s">
        <v>330</v>
      </c>
      <c r="T204" s="33"/>
    </row>
    <row r="205" spans="1:20" s="34" customFormat="1" ht="38.25" customHeight="1">
      <c r="A205" s="34" t="s">
        <v>19</v>
      </c>
      <c r="B205" s="17" t="str">
        <f t="shared" si="13"/>
        <v>2Изделия за стоми: изделия за илео- и коло стоми</v>
      </c>
      <c r="C205" s="17" t="str">
        <f>+G205&amp;H205&amp;I205&amp;J205&amp;K205&amp;M205</f>
        <v>Изделия за стоми: изделия за илео- и коло стоми</v>
      </c>
      <c r="D205" s="11">
        <v>2</v>
      </c>
      <c r="E205" s="11"/>
      <c r="F205" s="11"/>
      <c r="G205" s="11"/>
      <c r="H205" s="70" t="s">
        <v>318</v>
      </c>
      <c r="I205" s="71"/>
      <c r="J205" s="71"/>
      <c r="K205" s="72"/>
      <c r="L205" s="25"/>
      <c r="M205" s="36"/>
      <c r="N205" s="41"/>
      <c r="O205" s="41"/>
      <c r="P205" s="36"/>
      <c r="Q205" s="36"/>
      <c r="R205" s="36"/>
      <c r="S205" s="1"/>
      <c r="T205" s="33"/>
    </row>
    <row r="206" spans="1:20" s="34" customFormat="1" ht="38.25" customHeight="1">
      <c r="A206" s="34" t="s">
        <v>19</v>
      </c>
      <c r="B206" s="17" t="str">
        <f t="shared" si="13"/>
        <v>21.2Еднокомпонентни системи за деца</v>
      </c>
      <c r="C206" s="17" t="str">
        <f>+G206&amp;H206&amp;I206&amp;J206&amp;K206&amp;M206</f>
        <v>Еднокомпонентни системи за деца</v>
      </c>
      <c r="D206" s="11">
        <v>2</v>
      </c>
      <c r="E206" s="11">
        <v>1.2</v>
      </c>
      <c r="F206" s="11"/>
      <c r="G206" s="11"/>
      <c r="H206" s="70" t="s">
        <v>852</v>
      </c>
      <c r="I206" s="71"/>
      <c r="J206" s="71"/>
      <c r="K206" s="72"/>
      <c r="L206" s="25"/>
      <c r="M206" s="36"/>
      <c r="N206" s="41"/>
      <c r="O206" s="41"/>
      <c r="P206" s="36"/>
      <c r="Q206" s="36"/>
      <c r="R206" s="36"/>
      <c r="S206" s="1"/>
      <c r="T206" s="33"/>
    </row>
    <row r="207" spans="1:20" s="34" customFormat="1" ht="38.25" customHeight="1">
      <c r="A207" s="34" t="s">
        <v>19</v>
      </c>
      <c r="B207" s="17" t="str">
        <f t="shared" si="13"/>
        <v>21.21илео и коло, отворена торбичка за деца</v>
      </c>
      <c r="C207" s="17" t="str">
        <f>+G207&amp;H207&amp;I207&amp;J207&amp;K207&amp;M207</f>
        <v>илео и коло, отворена торбичка за деца</v>
      </c>
      <c r="D207" s="11">
        <v>2</v>
      </c>
      <c r="E207" s="11">
        <v>1.2</v>
      </c>
      <c r="F207" s="11">
        <v>1</v>
      </c>
      <c r="G207" s="11"/>
      <c r="H207" s="70" t="s">
        <v>853</v>
      </c>
      <c r="I207" s="71"/>
      <c r="J207" s="71"/>
      <c r="K207" s="72"/>
      <c r="L207" s="25"/>
      <c r="M207" s="36"/>
      <c r="N207" s="41"/>
      <c r="O207" s="41"/>
      <c r="P207" s="36"/>
      <c r="Q207" s="36"/>
      <c r="R207" s="36"/>
      <c r="S207" s="1"/>
      <c r="T207" s="33"/>
    </row>
    <row r="208" spans="1:20" ht="38.25" customHeight="1">
      <c r="A208" s="1" t="s">
        <v>19</v>
      </c>
      <c r="B208" s="17" t="str">
        <f t="shared" si="13"/>
        <v>21.21YG077Nova 1, drainable, InfantDansac A/SСофарма Трейдинг АДЕднокомпонентна коло/илео-стомна торбичка, отворена, за деца, прозрачна3010IV3107539545818-10</v>
      </c>
      <c r="C208" s="17" t="str">
        <f t="shared" ref="C208:C215" si="14">+G208&amp;H208&amp;I208&amp;J208</f>
        <v>YG077Nova 1, drainable, InfantDansac A/SСофарма Трейдинг АД</v>
      </c>
      <c r="D208" s="18">
        <v>2</v>
      </c>
      <c r="E208" s="27">
        <v>1.2</v>
      </c>
      <c r="F208" s="18">
        <v>1</v>
      </c>
      <c r="G208" s="32" t="s">
        <v>854</v>
      </c>
      <c r="H208" s="23" t="s">
        <v>855</v>
      </c>
      <c r="I208" s="32" t="s">
        <v>325</v>
      </c>
      <c r="J208" s="32" t="s">
        <v>173</v>
      </c>
      <c r="K208" s="23" t="s">
        <v>856</v>
      </c>
      <c r="L208" s="32" t="s">
        <v>857</v>
      </c>
      <c r="M208" s="18">
        <v>30</v>
      </c>
      <c r="N208" s="22"/>
      <c r="O208" s="22">
        <v>4.4800000000000004</v>
      </c>
      <c r="P208" s="18" t="s">
        <v>858</v>
      </c>
      <c r="Q208" s="23" t="s">
        <v>859</v>
      </c>
      <c r="R208" s="23" t="s">
        <v>330</v>
      </c>
      <c r="T208" s="33"/>
    </row>
    <row r="209" spans="1:20" ht="38.25" customHeight="1">
      <c r="A209" s="1" t="s">
        <v>19</v>
      </c>
      <c r="B209" s="17" t="str">
        <f t="shared" si="13"/>
        <v>21.21YF216Stomadress Little Ones DrainableConvaTec LtdРСР ЕООДотворена  торбичка, детска110IA3107557452020922</v>
      </c>
      <c r="C209" s="17" t="str">
        <f t="shared" si="14"/>
        <v>YF216Stomadress Little Ones DrainableConvaTec LtdРСР ЕООД</v>
      </c>
      <c r="D209" s="18">
        <v>2</v>
      </c>
      <c r="E209" s="27">
        <v>1.2</v>
      </c>
      <c r="F209" s="18">
        <v>1</v>
      </c>
      <c r="G209" s="20" t="s">
        <v>860</v>
      </c>
      <c r="H209" s="23" t="s">
        <v>861</v>
      </c>
      <c r="I209" s="23" t="s">
        <v>394</v>
      </c>
      <c r="J209" s="20" t="s">
        <v>39</v>
      </c>
      <c r="K209" s="23" t="s">
        <v>862</v>
      </c>
      <c r="L209" s="23" t="s">
        <v>863</v>
      </c>
      <c r="M209" s="23">
        <v>1</v>
      </c>
      <c r="N209" s="22"/>
      <c r="O209" s="22">
        <v>4.6399999999999997</v>
      </c>
      <c r="P209" s="18" t="s">
        <v>864</v>
      </c>
      <c r="Q209" s="23" t="s">
        <v>865</v>
      </c>
      <c r="R209" s="23" t="s">
        <v>330</v>
      </c>
      <c r="T209" s="33"/>
    </row>
    <row r="210" spans="1:20" ht="38.25" customHeight="1">
      <c r="A210" s="1" t="s">
        <v>19</v>
      </c>
      <c r="B210" s="17" t="str">
        <f t="shared" si="13"/>
        <v>21.21YG186Confidence Paediatric PouchesSalts Health Care LtdКа-М Медикъл ЕООДпедиатрична торбичка110ІV3106609412CP8</v>
      </c>
      <c r="C210" s="17" t="str">
        <f t="shared" si="14"/>
        <v>YG186Confidence Paediatric PouchesSalts Health Care LtdКа-М Медикъл ЕООД</v>
      </c>
      <c r="D210" s="18">
        <v>2</v>
      </c>
      <c r="E210" s="27">
        <v>1.2</v>
      </c>
      <c r="F210" s="18">
        <v>1</v>
      </c>
      <c r="G210" s="20" t="s">
        <v>866</v>
      </c>
      <c r="H210" s="21" t="s">
        <v>867</v>
      </c>
      <c r="I210" s="23" t="s">
        <v>406</v>
      </c>
      <c r="J210" s="21" t="s">
        <v>407</v>
      </c>
      <c r="K210" s="21" t="s">
        <v>868</v>
      </c>
      <c r="L210" s="23"/>
      <c r="M210" s="20">
        <v>1</v>
      </c>
      <c r="N210" s="22"/>
      <c r="O210" s="22">
        <v>4.32</v>
      </c>
      <c r="P210" s="18" t="s">
        <v>869</v>
      </c>
      <c r="Q210" s="23" t="s">
        <v>870</v>
      </c>
      <c r="R210" s="23" t="s">
        <v>330</v>
      </c>
      <c r="T210" s="33"/>
    </row>
    <row r="211" spans="1:20" ht="38.25" customHeight="1">
      <c r="A211" s="1" t="s">
        <v>19</v>
      </c>
      <c r="B211" s="17" t="str">
        <f t="shared" si="13"/>
        <v>21.21YG187Confidence Paediatric PouchesSalts Health Care LtdКа-М Медикъл ЕООДпрозрачна педиатрична торбичка110ІV3106610736CPT8</v>
      </c>
      <c r="C211" s="17" t="str">
        <f t="shared" si="14"/>
        <v>YG187Confidence Paediatric PouchesSalts Health Care LtdКа-М Медикъл ЕООД</v>
      </c>
      <c r="D211" s="18">
        <v>2</v>
      </c>
      <c r="E211" s="27">
        <v>1.2</v>
      </c>
      <c r="F211" s="18">
        <v>1</v>
      </c>
      <c r="G211" s="20" t="s">
        <v>871</v>
      </c>
      <c r="H211" s="21" t="s">
        <v>867</v>
      </c>
      <c r="I211" s="23" t="s">
        <v>406</v>
      </c>
      <c r="J211" s="21" t="s">
        <v>407</v>
      </c>
      <c r="K211" s="21" t="s">
        <v>872</v>
      </c>
      <c r="L211" s="23"/>
      <c r="M211" s="20">
        <v>1</v>
      </c>
      <c r="N211" s="22"/>
      <c r="O211" s="22">
        <v>4.32</v>
      </c>
      <c r="P211" s="18" t="s">
        <v>873</v>
      </c>
      <c r="Q211" s="23" t="s">
        <v>874</v>
      </c>
      <c r="R211" s="23" t="s">
        <v>330</v>
      </c>
      <c r="T211" s="33"/>
    </row>
    <row r="212" spans="1:20" ht="38.25" customHeight="1">
      <c r="A212" s="1" t="s">
        <v>19</v>
      </c>
      <c r="B212" s="17" t="str">
        <f t="shared" si="13"/>
        <v>21.21YG188Aurum Ileostomy (Mini)Welland Medical LimitedУЕЛКЕЪР ЕООДИлеостомна еднокомпонентна източваща се торбичка за деца110IV3107546523XMHDS513</v>
      </c>
      <c r="C212" s="17" t="str">
        <f t="shared" si="14"/>
        <v>YG188Aurum Ileostomy (Mini)Welland Medical LimitedУЕЛКЕЪР ЕООД</v>
      </c>
      <c r="D212" s="18">
        <v>2</v>
      </c>
      <c r="E212" s="27">
        <v>1.2</v>
      </c>
      <c r="F212" s="18">
        <v>1</v>
      </c>
      <c r="G212" s="20" t="s">
        <v>875</v>
      </c>
      <c r="H212" s="23" t="s">
        <v>876</v>
      </c>
      <c r="I212" s="21" t="s">
        <v>467</v>
      </c>
      <c r="J212" s="21" t="s">
        <v>468</v>
      </c>
      <c r="K212" s="23" t="s">
        <v>877</v>
      </c>
      <c r="L212" s="23"/>
      <c r="M212" s="20">
        <v>1</v>
      </c>
      <c r="N212" s="22"/>
      <c r="O212" s="22">
        <v>3.45</v>
      </c>
      <c r="P212" s="18" t="s">
        <v>878</v>
      </c>
      <c r="Q212" s="23" t="s">
        <v>879</v>
      </c>
      <c r="R212" s="23" t="s">
        <v>330</v>
      </c>
      <c r="T212" s="33"/>
    </row>
    <row r="213" spans="1:20" ht="38.25" customHeight="1">
      <c r="A213" s="1" t="s">
        <v>19</v>
      </c>
      <c r="B213" s="17" t="str">
        <f t="shared" si="13"/>
        <v>21.21YG189Mini wound managerWelland Medical LimitedУЕЛКЕЪР ЕООДЕднокомпонентна илеостомна отворена торбичка за деца110IV5874227978XNOP700</v>
      </c>
      <c r="C213" s="17" t="str">
        <f t="shared" si="14"/>
        <v>YG189Mini wound managerWelland Medical LimitedУЕЛКЕЪР ЕООД</v>
      </c>
      <c r="D213" s="18">
        <v>2</v>
      </c>
      <c r="E213" s="27">
        <v>1.2</v>
      </c>
      <c r="F213" s="18">
        <v>1</v>
      </c>
      <c r="G213" s="20" t="s">
        <v>880</v>
      </c>
      <c r="H213" s="18" t="s">
        <v>881</v>
      </c>
      <c r="I213" s="21" t="s">
        <v>467</v>
      </c>
      <c r="J213" s="21" t="s">
        <v>468</v>
      </c>
      <c r="K213" s="23" t="s">
        <v>882</v>
      </c>
      <c r="L213" s="23"/>
      <c r="M213" s="20">
        <v>1</v>
      </c>
      <c r="N213" s="22"/>
      <c r="O213" s="22">
        <v>3.89</v>
      </c>
      <c r="P213" s="18" t="s">
        <v>883</v>
      </c>
      <c r="Q213" s="23" t="s">
        <v>884</v>
      </c>
      <c r="R213" s="23" t="s">
        <v>330</v>
      </c>
      <c r="T213" s="33"/>
    </row>
    <row r="214" spans="1:20" ht="38.25" customHeight="1">
      <c r="A214" s="1" t="s">
        <v>19</v>
      </c>
      <c r="B214" s="17" t="str">
        <f t="shared" si="13"/>
        <v>21.21YG190Flair Active Wound Manager (Medium)Welland Medical LimitedУЕЛКЕЪР ЕООДЕднокомпонентна илеостомна отворена торбичка за деца110IV5874243675XSOP500</v>
      </c>
      <c r="C214" s="17" t="str">
        <f t="shared" si="14"/>
        <v>YG190Flair Active Wound Manager (Medium)Welland Medical LimitedУЕЛКЕЪР ЕООД</v>
      </c>
      <c r="D214" s="18">
        <v>2</v>
      </c>
      <c r="E214" s="27">
        <v>1.2</v>
      </c>
      <c r="F214" s="18">
        <v>1</v>
      </c>
      <c r="G214" s="20" t="s">
        <v>885</v>
      </c>
      <c r="H214" s="18" t="s">
        <v>886</v>
      </c>
      <c r="I214" s="21" t="s">
        <v>467</v>
      </c>
      <c r="J214" s="21" t="s">
        <v>468</v>
      </c>
      <c r="K214" s="23" t="s">
        <v>882</v>
      </c>
      <c r="L214" s="23"/>
      <c r="M214" s="20">
        <v>1</v>
      </c>
      <c r="N214" s="22"/>
      <c r="O214" s="22">
        <v>5.96</v>
      </c>
      <c r="P214" s="18" t="s">
        <v>887</v>
      </c>
      <c r="Q214" s="23" t="s">
        <v>888</v>
      </c>
      <c r="R214" s="23" t="s">
        <v>330</v>
      </c>
      <c r="T214" s="33"/>
    </row>
    <row r="215" spans="1:20" ht="38.25" customHeight="1">
      <c r="A215" s="1" t="s">
        <v>19</v>
      </c>
      <c r="B215" s="17" t="str">
        <f t="shared" si="13"/>
        <v>21.21YG191Welland Paediatric/FistulaWelland Medical LimitedУЕЛКЕЪР ЕООДЕднокомпонентна илеостомна отворена торбичка за деца110IV5874296518XPFV700</v>
      </c>
      <c r="C215" s="17" t="str">
        <f t="shared" si="14"/>
        <v>YG191Welland Paediatric/FistulaWelland Medical LimitedУЕЛКЕЪР ЕООД</v>
      </c>
      <c r="D215" s="18">
        <v>2</v>
      </c>
      <c r="E215" s="27">
        <v>1.2</v>
      </c>
      <c r="F215" s="18">
        <v>1</v>
      </c>
      <c r="G215" s="20" t="s">
        <v>889</v>
      </c>
      <c r="H215" s="23" t="s">
        <v>890</v>
      </c>
      <c r="I215" s="21" t="s">
        <v>467</v>
      </c>
      <c r="J215" s="21" t="s">
        <v>468</v>
      </c>
      <c r="K215" s="23" t="s">
        <v>882</v>
      </c>
      <c r="L215" s="23"/>
      <c r="M215" s="20">
        <v>1</v>
      </c>
      <c r="N215" s="22"/>
      <c r="O215" s="22">
        <v>3.89</v>
      </c>
      <c r="P215" s="18" t="s">
        <v>891</v>
      </c>
      <c r="Q215" s="23" t="s">
        <v>892</v>
      </c>
      <c r="R215" s="23" t="s">
        <v>330</v>
      </c>
      <c r="T215" s="33"/>
    </row>
    <row r="216" spans="1:20" ht="38.25" customHeight="1">
      <c r="A216" s="1" t="s">
        <v>19</v>
      </c>
      <c r="B216" s="17" t="str">
        <f t="shared" si="13"/>
        <v>21.21YG396Алтерна илео и коло торбичка, еднокомпонентна отворена детска (Alterna ostomy bag, one-piece, open, paediatric)Coloplast A/SМЕБОС EООДПрозрачна  илео и коло торбичка, еднокомпонентна отворена  за деца до 35 мм3010IV310751930717467</v>
      </c>
      <c r="C216" s="29" t="str">
        <f>+G216&amp;J216</f>
        <v>YG396МЕБОС EООД</v>
      </c>
      <c r="D216" s="18">
        <v>2</v>
      </c>
      <c r="E216" s="27">
        <v>1.2</v>
      </c>
      <c r="F216" s="18">
        <v>1</v>
      </c>
      <c r="G216" s="20" t="s">
        <v>893</v>
      </c>
      <c r="H216" s="23" t="s">
        <v>894</v>
      </c>
      <c r="I216" s="23" t="s">
        <v>512</v>
      </c>
      <c r="J216" s="20" t="s">
        <v>513</v>
      </c>
      <c r="K216" s="23" t="s">
        <v>895</v>
      </c>
      <c r="L216" s="23"/>
      <c r="M216" s="20">
        <v>30</v>
      </c>
      <c r="N216" s="22"/>
      <c r="O216" s="22">
        <v>4.38</v>
      </c>
      <c r="P216" s="18" t="s">
        <v>896</v>
      </c>
      <c r="Q216" s="23">
        <v>17467</v>
      </c>
      <c r="R216" s="23" t="s">
        <v>330</v>
      </c>
      <c r="T216" s="33"/>
    </row>
    <row r="217" spans="1:20" s="34" customFormat="1" ht="38.25" customHeight="1">
      <c r="A217" s="34" t="s">
        <v>19</v>
      </c>
      <c r="B217" s="17" t="str">
        <f t="shared" si="13"/>
        <v>2Изделия за стоми: изделия за илео- и коло стоми</v>
      </c>
      <c r="C217" s="17" t="str">
        <f>+G217&amp;H217&amp;I217&amp;J217&amp;K217&amp;M217</f>
        <v>Изделия за стоми: изделия за илео- и коло стоми</v>
      </c>
      <c r="D217" s="11">
        <v>2</v>
      </c>
      <c r="E217" s="11"/>
      <c r="F217" s="11"/>
      <c r="G217" s="11"/>
      <c r="H217" s="70" t="s">
        <v>318</v>
      </c>
      <c r="I217" s="71"/>
      <c r="J217" s="71"/>
      <c r="K217" s="72"/>
      <c r="L217" s="25"/>
      <c r="M217" s="36"/>
      <c r="N217" s="41"/>
      <c r="O217" s="41"/>
      <c r="P217" s="36"/>
      <c r="Q217" s="36"/>
      <c r="R217" s="36"/>
      <c r="S217" s="1"/>
      <c r="T217" s="33"/>
    </row>
    <row r="218" spans="1:20" s="34" customFormat="1" ht="38.25" customHeight="1">
      <c r="A218" s="34" t="s">
        <v>19</v>
      </c>
      <c r="B218" s="17" t="str">
        <f t="shared" si="13"/>
        <v>21.3Двукомпонентни системи за възрастни</v>
      </c>
      <c r="C218" s="17" t="str">
        <f>+G218&amp;H218&amp;I218&amp;J218&amp;K218&amp;M218</f>
        <v>Двукомпонентни системи за възрастни</v>
      </c>
      <c r="D218" s="11">
        <v>2</v>
      </c>
      <c r="E218" s="11">
        <v>1.3</v>
      </c>
      <c r="F218" s="11"/>
      <c r="G218" s="11"/>
      <c r="H218" s="70" t="s">
        <v>897</v>
      </c>
      <c r="I218" s="71"/>
      <c r="J218" s="71"/>
      <c r="K218" s="72"/>
      <c r="L218" s="25"/>
      <c r="M218" s="36"/>
      <c r="N218" s="41"/>
      <c r="O218" s="41"/>
      <c r="P218" s="36"/>
      <c r="Q218" s="36"/>
      <c r="R218" s="36"/>
      <c r="S218" s="1"/>
      <c r="T218" s="33"/>
    </row>
    <row r="219" spans="1:20" s="34" customFormat="1" ht="38.25" customHeight="1">
      <c r="A219" s="34" t="s">
        <v>19</v>
      </c>
      <c r="B219" s="17" t="str">
        <f t="shared" si="13"/>
        <v>21.31двукомпонентна система отворена торбичка с филтър</v>
      </c>
      <c r="C219" s="17" t="str">
        <f>+G219&amp;H219&amp;I219&amp;J219&amp;K219&amp;M219</f>
        <v>двукомпонентна система отворена торбичка с филтър</v>
      </c>
      <c r="D219" s="11">
        <v>2</v>
      </c>
      <c r="E219" s="11">
        <v>1.3</v>
      </c>
      <c r="F219" s="11">
        <v>1</v>
      </c>
      <c r="G219" s="11"/>
      <c r="H219" s="70" t="s">
        <v>898</v>
      </c>
      <c r="I219" s="71"/>
      <c r="J219" s="71"/>
      <c r="K219" s="72"/>
      <c r="L219" s="25"/>
      <c r="M219" s="36"/>
      <c r="N219" s="41"/>
      <c r="O219" s="41"/>
      <c r="P219" s="36"/>
      <c r="Q219" s="36"/>
      <c r="R219" s="36"/>
      <c r="S219" s="1"/>
      <c r="T219" s="33"/>
    </row>
    <row r="220" spans="1:20" ht="38.25" customHeight="1">
      <c r="A220" s="1" t="s">
        <v>19</v>
      </c>
      <c r="B220" s="17" t="str">
        <f t="shared" si="13"/>
        <v>21.31YF513Flexima Key Roll'Up drainable pouch 40mmB. Braun Medical SASБ. Браун Медикал ЕООДФлексима Кий Ролъп двукомпонентна илеоторба с филтър с улеснена оттичаща система и допълнителна сигурност, бежова 3010IA3107687226621241</v>
      </c>
      <c r="C220" s="29" t="str">
        <f t="shared" ref="C220:C225" si="15">+G220&amp;J220</f>
        <v>YF513Б. Браун Медикал ЕООД</v>
      </c>
      <c r="D220" s="42">
        <v>2</v>
      </c>
      <c r="E220" s="43">
        <v>1.3</v>
      </c>
      <c r="F220" s="42">
        <v>1</v>
      </c>
      <c r="G220" s="20" t="s">
        <v>899</v>
      </c>
      <c r="H220" s="47" t="s">
        <v>900</v>
      </c>
      <c r="I220" s="44" t="s">
        <v>360</v>
      </c>
      <c r="J220" s="45" t="s">
        <v>361</v>
      </c>
      <c r="K220" s="44" t="s">
        <v>901</v>
      </c>
      <c r="L220" s="44" t="s">
        <v>902</v>
      </c>
      <c r="M220" s="45">
        <v>30</v>
      </c>
      <c r="N220" s="46"/>
      <c r="O220" s="46">
        <v>3.94</v>
      </c>
      <c r="P220" s="42" t="s">
        <v>903</v>
      </c>
      <c r="Q220" s="44">
        <v>621241</v>
      </c>
      <c r="R220" s="44" t="s">
        <v>330</v>
      </c>
      <c r="T220" s="33"/>
    </row>
    <row r="221" spans="1:20" s="38" customFormat="1" ht="38.25" customHeight="1">
      <c r="A221" s="1" t="s">
        <v>19</v>
      </c>
      <c r="B221" s="17" t="str">
        <f t="shared" si="13"/>
        <v>21.31YF517Flexima Key Roll'Up drainable pouch 50mmB. Braun Medical SASБ. Браун Медикал ЕООДФлексима Кий Ролъп двукомпонентна илеоторба с филтър с улеснена оттичаща система и допълнителна сигурност, бежова 3010IA3107687226621251</v>
      </c>
      <c r="C221" s="29" t="str">
        <f t="shared" si="15"/>
        <v>YF517Б. Браун Медикал ЕООД</v>
      </c>
      <c r="D221" s="42">
        <v>2</v>
      </c>
      <c r="E221" s="43">
        <v>1.3</v>
      </c>
      <c r="F221" s="42">
        <v>1</v>
      </c>
      <c r="G221" s="20" t="s">
        <v>904</v>
      </c>
      <c r="H221" s="47" t="s">
        <v>905</v>
      </c>
      <c r="I221" s="44" t="s">
        <v>360</v>
      </c>
      <c r="J221" s="45" t="s">
        <v>361</v>
      </c>
      <c r="K221" s="44" t="s">
        <v>901</v>
      </c>
      <c r="L221" s="44" t="s">
        <v>906</v>
      </c>
      <c r="M221" s="45">
        <v>30</v>
      </c>
      <c r="N221" s="46"/>
      <c r="O221" s="46">
        <v>3.94</v>
      </c>
      <c r="P221" s="42" t="s">
        <v>903</v>
      </c>
      <c r="Q221" s="44">
        <v>621251</v>
      </c>
      <c r="R221" s="44" t="s">
        <v>330</v>
      </c>
      <c r="S221" s="1"/>
      <c r="T221" s="33"/>
    </row>
    <row r="222" spans="1:20" ht="38.25" customHeight="1">
      <c r="A222" s="1" t="s">
        <v>19</v>
      </c>
      <c r="B222" s="17" t="str">
        <f t="shared" si="13"/>
        <v>21.31YF530Flexima Key Roll'Up drainable pouch 60mmB. Braun Medical SASБ. Браун Медикал ЕООДФлексима Кий Ролъп двукомпонентна илеоторбас филтър с улеснена оттичаща система и допълнителна сигурност, бежова 3010IA3107687226621261</v>
      </c>
      <c r="C222" s="29" t="str">
        <f t="shared" si="15"/>
        <v>YF530Б. Браун Медикал ЕООД</v>
      </c>
      <c r="D222" s="42">
        <v>2</v>
      </c>
      <c r="E222" s="43">
        <v>1.3</v>
      </c>
      <c r="F222" s="42">
        <v>1</v>
      </c>
      <c r="G222" s="20" t="s">
        <v>907</v>
      </c>
      <c r="H222" s="47" t="s">
        <v>908</v>
      </c>
      <c r="I222" s="44" t="s">
        <v>360</v>
      </c>
      <c r="J222" s="45" t="s">
        <v>361</v>
      </c>
      <c r="K222" s="44" t="s">
        <v>909</v>
      </c>
      <c r="L222" s="44" t="s">
        <v>910</v>
      </c>
      <c r="M222" s="45">
        <v>30</v>
      </c>
      <c r="N222" s="46"/>
      <c r="O222" s="46">
        <v>3.94</v>
      </c>
      <c r="P222" s="42" t="s">
        <v>903</v>
      </c>
      <c r="Q222" s="44">
        <v>621261</v>
      </c>
      <c r="R222" s="44" t="s">
        <v>330</v>
      </c>
      <c r="T222" s="33"/>
    </row>
    <row r="223" spans="1:20" ht="38.25" customHeight="1">
      <c r="A223" s="1" t="s">
        <v>19</v>
      </c>
      <c r="B223" s="17" t="str">
        <f t="shared" si="13"/>
        <v>21.31YF675Flexima 3S Roll'Up drainable pouch 45mmB. Braun Medical SASБ. Браун Медикал ЕООДИлео и коло-стомна торба с филтър и допълнителна сигурност,бежова,  двукомп. с-ма, с размер 45мм3010IA3107661546 932045</v>
      </c>
      <c r="C223" s="29" t="str">
        <f t="shared" si="15"/>
        <v>YF675Б. Браун Медикал ЕООД</v>
      </c>
      <c r="D223" s="42">
        <v>2</v>
      </c>
      <c r="E223" s="43">
        <v>1.3</v>
      </c>
      <c r="F223" s="42">
        <v>1</v>
      </c>
      <c r="G223" s="20" t="s">
        <v>911</v>
      </c>
      <c r="H223" s="47" t="s">
        <v>912</v>
      </c>
      <c r="I223" s="44" t="s">
        <v>360</v>
      </c>
      <c r="J223" s="45" t="s">
        <v>361</v>
      </c>
      <c r="K223" s="47" t="s">
        <v>913</v>
      </c>
      <c r="L223" s="44" t="s">
        <v>914</v>
      </c>
      <c r="M223" s="45">
        <v>30</v>
      </c>
      <c r="N223" s="46"/>
      <c r="O223" s="46">
        <v>4.9400000000000004</v>
      </c>
      <c r="P223" s="42" t="s">
        <v>915</v>
      </c>
      <c r="Q223" s="44" t="s">
        <v>916</v>
      </c>
      <c r="R223" s="44" t="s">
        <v>330</v>
      </c>
      <c r="T223" s="33"/>
    </row>
    <row r="224" spans="1:20" ht="38.25" customHeight="1">
      <c r="A224" s="1" t="s">
        <v>19</v>
      </c>
      <c r="B224" s="17" t="str">
        <f t="shared" si="13"/>
        <v>21.31YF676Flexima 3S Roll'Up drainable pouch 55mmB. Braun Medical SASБ. Браун Медикал ЕООДИлео и коло-стомна торба с филтър и допълнителна сигурност,бежова,  двукомп. с-ма, с размер 55мм3010IA3107661546 932055</v>
      </c>
      <c r="C224" s="29" t="str">
        <f t="shared" si="15"/>
        <v>YF676Б. Браун Медикал ЕООД</v>
      </c>
      <c r="D224" s="42">
        <v>2</v>
      </c>
      <c r="E224" s="43">
        <v>1.3</v>
      </c>
      <c r="F224" s="42">
        <v>1</v>
      </c>
      <c r="G224" s="20" t="s">
        <v>917</v>
      </c>
      <c r="H224" s="47" t="s">
        <v>918</v>
      </c>
      <c r="I224" s="44" t="s">
        <v>360</v>
      </c>
      <c r="J224" s="45" t="s">
        <v>361</v>
      </c>
      <c r="K224" s="47" t="s">
        <v>919</v>
      </c>
      <c r="L224" s="44" t="s">
        <v>920</v>
      </c>
      <c r="M224" s="45">
        <v>30</v>
      </c>
      <c r="N224" s="46"/>
      <c r="O224" s="46">
        <v>4.9400000000000004</v>
      </c>
      <c r="P224" s="42" t="s">
        <v>915</v>
      </c>
      <c r="Q224" s="44" t="s">
        <v>921</v>
      </c>
      <c r="R224" s="44" t="s">
        <v>330</v>
      </c>
      <c r="T224" s="33"/>
    </row>
    <row r="225" spans="1:20" ht="38.25" customHeight="1">
      <c r="A225" s="1" t="s">
        <v>19</v>
      </c>
      <c r="B225" s="17" t="str">
        <f t="shared" si="13"/>
        <v>21.31YF677Flexima 3S Roll'Up drainable pouch 65mmB. Braun Medical SASБ. Браун Медикал ЕООДИлео и коло-стомна торба с филтър и допълнителна сигурност,бежова,  двукомп. с-ма, с размер 65мм3010IA3107661546 932065</v>
      </c>
      <c r="C225" s="29" t="str">
        <f t="shared" si="15"/>
        <v>YF677Б. Браун Медикал ЕООД</v>
      </c>
      <c r="D225" s="42">
        <v>2</v>
      </c>
      <c r="E225" s="43">
        <v>1.3</v>
      </c>
      <c r="F225" s="42">
        <v>1</v>
      </c>
      <c r="G225" s="20" t="s">
        <v>922</v>
      </c>
      <c r="H225" s="47" t="s">
        <v>923</v>
      </c>
      <c r="I225" s="44" t="s">
        <v>360</v>
      </c>
      <c r="J225" s="45" t="s">
        <v>361</v>
      </c>
      <c r="K225" s="47" t="s">
        <v>924</v>
      </c>
      <c r="L225" s="44" t="s">
        <v>925</v>
      </c>
      <c r="M225" s="45">
        <v>30</v>
      </c>
      <c r="N225" s="46"/>
      <c r="O225" s="46">
        <v>4.9400000000000004</v>
      </c>
      <c r="P225" s="42" t="s">
        <v>915</v>
      </c>
      <c r="Q225" s="44" t="s">
        <v>926</v>
      </c>
      <c r="R225" s="44" t="s">
        <v>330</v>
      </c>
      <c r="T225" s="33"/>
    </row>
    <row r="226" spans="1:20" ht="38.25" customHeight="1">
      <c r="A226" s="1" t="s">
        <v>19</v>
      </c>
      <c r="B226" s="17" t="str">
        <f t="shared" si="13"/>
        <v>21.31YG193Flair 2 Ilieostomy with filter, 45mm, (Maxi), BeigeWelland Medical LimitedУЕЛКЕЪР ЕООДИлеостомна двукомпонентна източваща се торбичка с филтър, 45 мм, бежова110IV3107679636XA2D545</v>
      </c>
      <c r="C226" s="17" t="str">
        <f t="shared" ref="C226:C247" si="16">+G226&amp;H226&amp;I226&amp;J226</f>
        <v>YG193Flair 2 Ilieostomy with filter, 45mm, (Maxi), BeigeWelland Medical LimitedУЕЛКЕЪР ЕООД</v>
      </c>
      <c r="D226" s="42">
        <v>2</v>
      </c>
      <c r="E226" s="43">
        <v>1.3</v>
      </c>
      <c r="F226" s="42">
        <v>1</v>
      </c>
      <c r="G226" s="20" t="s">
        <v>927</v>
      </c>
      <c r="H226" s="44" t="s">
        <v>928</v>
      </c>
      <c r="I226" s="47" t="s">
        <v>467</v>
      </c>
      <c r="J226" s="47" t="s">
        <v>468</v>
      </c>
      <c r="K226" s="44" t="s">
        <v>929</v>
      </c>
      <c r="L226" s="44" t="s">
        <v>930</v>
      </c>
      <c r="M226" s="45">
        <v>1</v>
      </c>
      <c r="N226" s="46"/>
      <c r="O226" s="46">
        <v>2.37</v>
      </c>
      <c r="P226" s="42" t="s">
        <v>931</v>
      </c>
      <c r="Q226" s="44" t="s">
        <v>932</v>
      </c>
      <c r="R226" s="44" t="s">
        <v>330</v>
      </c>
      <c r="T226" s="33"/>
    </row>
    <row r="227" spans="1:20" ht="38.25" customHeight="1">
      <c r="A227" s="1" t="s">
        <v>19</v>
      </c>
      <c r="B227" s="17" t="str">
        <f t="shared" si="13"/>
        <v>21.31YG194Flair 2 Ilieostomy with filter, 45mm, (Maxi), ClearWelland Medical LimitedУЕЛКЕЪР ЕООДИлеостомна двукомпонентна източваща се торбичка с филтър, 45 мм, прозрачна110IV3107647631XA2D745</v>
      </c>
      <c r="C227" s="17" t="str">
        <f t="shared" si="16"/>
        <v>YG194Flair 2 Ilieostomy with filter, 45mm, (Maxi), ClearWelland Medical LimitedУЕЛКЕЪР ЕООД</v>
      </c>
      <c r="D227" s="42">
        <v>2</v>
      </c>
      <c r="E227" s="43">
        <v>1.3</v>
      </c>
      <c r="F227" s="42">
        <v>1</v>
      </c>
      <c r="G227" s="20" t="s">
        <v>933</v>
      </c>
      <c r="H227" s="44" t="s">
        <v>934</v>
      </c>
      <c r="I227" s="47" t="s">
        <v>467</v>
      </c>
      <c r="J227" s="47" t="s">
        <v>468</v>
      </c>
      <c r="K227" s="44" t="s">
        <v>935</v>
      </c>
      <c r="L227" s="44" t="s">
        <v>930</v>
      </c>
      <c r="M227" s="45">
        <v>1</v>
      </c>
      <c r="N227" s="46"/>
      <c r="O227" s="46">
        <v>2.37</v>
      </c>
      <c r="P227" s="42" t="s">
        <v>936</v>
      </c>
      <c r="Q227" s="44" t="s">
        <v>937</v>
      </c>
      <c r="R227" s="44" t="s">
        <v>330</v>
      </c>
      <c r="T227" s="33"/>
    </row>
    <row r="228" spans="1:20" ht="38.25" customHeight="1">
      <c r="A228" s="1" t="s">
        <v>19</v>
      </c>
      <c r="B228" s="17" t="str">
        <f t="shared" si="13"/>
        <v>21.31YG195Flair 2 Ilieostomy with filter, 55mm, (Maxi), BeigeWelland Medical LimitedУЕЛКЕЪР ЕООДИлеостомна двукомпонентна източваща се торбичка с филтър, 55 мм, бежова110IV3107612205XA2D555</v>
      </c>
      <c r="C228" s="17" t="str">
        <f t="shared" si="16"/>
        <v>YG195Flair 2 Ilieostomy with filter, 55mm, (Maxi), BeigeWelland Medical LimitedУЕЛКЕЪР ЕООД</v>
      </c>
      <c r="D228" s="42">
        <v>2</v>
      </c>
      <c r="E228" s="43">
        <v>1.3</v>
      </c>
      <c r="F228" s="42">
        <v>1</v>
      </c>
      <c r="G228" s="20" t="s">
        <v>938</v>
      </c>
      <c r="H228" s="44" t="s">
        <v>939</v>
      </c>
      <c r="I228" s="47" t="s">
        <v>467</v>
      </c>
      <c r="J228" s="47" t="s">
        <v>468</v>
      </c>
      <c r="K228" s="44" t="s">
        <v>940</v>
      </c>
      <c r="L228" s="44" t="s">
        <v>941</v>
      </c>
      <c r="M228" s="45">
        <v>1</v>
      </c>
      <c r="N228" s="46"/>
      <c r="O228" s="46">
        <v>2.37</v>
      </c>
      <c r="P228" s="42" t="s">
        <v>942</v>
      </c>
      <c r="Q228" s="44" t="s">
        <v>943</v>
      </c>
      <c r="R228" s="44" t="s">
        <v>330</v>
      </c>
      <c r="T228" s="33"/>
    </row>
    <row r="229" spans="1:20" ht="38.25" customHeight="1">
      <c r="A229" s="1" t="s">
        <v>19</v>
      </c>
      <c r="B229" s="17" t="str">
        <f t="shared" si="13"/>
        <v>21.31YG196Flair 2 Ilieostomy with filter, 55mm, (Maxi), ClearWelland Medical LimitedУЕЛКЕЪР ЕООДИлеостомна двукомпонентна източваща се торбичка с филтър, 55 мм, прозрачна110IV3107655627XA2D755</v>
      </c>
      <c r="C229" s="17" t="str">
        <f t="shared" si="16"/>
        <v>YG196Flair 2 Ilieostomy with filter, 55mm, (Maxi), ClearWelland Medical LimitedУЕЛКЕЪР ЕООД</v>
      </c>
      <c r="D229" s="42">
        <v>2</v>
      </c>
      <c r="E229" s="43">
        <v>1.3</v>
      </c>
      <c r="F229" s="42">
        <v>1</v>
      </c>
      <c r="G229" s="20" t="s">
        <v>944</v>
      </c>
      <c r="H229" s="44" t="s">
        <v>945</v>
      </c>
      <c r="I229" s="47" t="s">
        <v>467</v>
      </c>
      <c r="J229" s="47" t="s">
        <v>468</v>
      </c>
      <c r="K229" s="44" t="s">
        <v>946</v>
      </c>
      <c r="L229" s="44" t="s">
        <v>941</v>
      </c>
      <c r="M229" s="45">
        <v>1</v>
      </c>
      <c r="N229" s="46"/>
      <c r="O229" s="46">
        <v>2.37</v>
      </c>
      <c r="P229" s="42" t="s">
        <v>947</v>
      </c>
      <c r="Q229" s="44" t="s">
        <v>948</v>
      </c>
      <c r="R229" s="44" t="s">
        <v>330</v>
      </c>
      <c r="T229" s="33"/>
    </row>
    <row r="230" spans="1:20" ht="38.25" customHeight="1">
      <c r="A230" s="1" t="s">
        <v>19</v>
      </c>
      <c r="B230" s="17" t="str">
        <f t="shared" si="13"/>
        <v>21.31YG197Flair 2 Ilieostomy with filter, 70mm, (Maxi Plus), BeigeWelland Medical LimitedУЕЛКЕЪР ЕООДИлеостомна двукомпонентна източваща се торбичка с филтър, 70 мм, бежова110IV3107642308XA2D170</v>
      </c>
      <c r="C230" s="17" t="str">
        <f t="shared" si="16"/>
        <v>YG197Flair 2 Ilieostomy with filter, 70mm, (Maxi Plus), BeigeWelland Medical LimitedУЕЛКЕЪР ЕООД</v>
      </c>
      <c r="D230" s="42">
        <v>2</v>
      </c>
      <c r="E230" s="43">
        <v>1.3</v>
      </c>
      <c r="F230" s="42">
        <v>1</v>
      </c>
      <c r="G230" s="20" t="s">
        <v>949</v>
      </c>
      <c r="H230" s="44" t="s">
        <v>950</v>
      </c>
      <c r="I230" s="47" t="s">
        <v>467</v>
      </c>
      <c r="J230" s="47" t="s">
        <v>468</v>
      </c>
      <c r="K230" s="44" t="s">
        <v>951</v>
      </c>
      <c r="L230" s="44" t="s">
        <v>952</v>
      </c>
      <c r="M230" s="45">
        <v>1</v>
      </c>
      <c r="N230" s="46"/>
      <c r="O230" s="46">
        <v>2.37</v>
      </c>
      <c r="P230" s="42" t="s">
        <v>953</v>
      </c>
      <c r="Q230" s="44" t="s">
        <v>954</v>
      </c>
      <c r="R230" s="44" t="s">
        <v>330</v>
      </c>
      <c r="T230" s="33"/>
    </row>
    <row r="231" spans="1:20" ht="38.25" customHeight="1">
      <c r="A231" s="1" t="s">
        <v>19</v>
      </c>
      <c r="B231" s="17" t="str">
        <f t="shared" ref="B231:B294" si="17">+D231&amp;E231&amp;F231&amp;G231&amp;H231&amp;I231&amp;J231&amp;K231&amp;M231&amp;P231&amp;Q231</f>
        <v>21.31YG198Flair 2 Ilieostomy with filter, 70mm, (Maxi Plus), ClearWelland Medical LimitedУЕЛКЕЪР ЕООДИлеостомна двукомпонентна източваща се торбичка с филтър, 70 мм, прозрачна110IV3107646908XA2D370</v>
      </c>
      <c r="C231" s="17" t="str">
        <f t="shared" si="16"/>
        <v>YG198Flair 2 Ilieostomy with filter, 70mm, (Maxi Plus), ClearWelland Medical LimitedУЕЛКЕЪР ЕООД</v>
      </c>
      <c r="D231" s="42">
        <v>2</v>
      </c>
      <c r="E231" s="43">
        <v>1.3</v>
      </c>
      <c r="F231" s="42">
        <v>1</v>
      </c>
      <c r="G231" s="20" t="s">
        <v>955</v>
      </c>
      <c r="H231" s="44" t="s">
        <v>956</v>
      </c>
      <c r="I231" s="47" t="s">
        <v>467</v>
      </c>
      <c r="J231" s="47" t="s">
        <v>468</v>
      </c>
      <c r="K231" s="44" t="s">
        <v>957</v>
      </c>
      <c r="L231" s="44" t="s">
        <v>952</v>
      </c>
      <c r="M231" s="45">
        <v>1</v>
      </c>
      <c r="N231" s="46"/>
      <c r="O231" s="46">
        <v>2.37</v>
      </c>
      <c r="P231" s="42" t="s">
        <v>958</v>
      </c>
      <c r="Q231" s="44" t="s">
        <v>959</v>
      </c>
      <c r="R231" s="44" t="s">
        <v>330</v>
      </c>
      <c r="T231" s="33"/>
    </row>
    <row r="232" spans="1:20" ht="38.25" customHeight="1">
      <c r="A232" s="1" t="s">
        <v>19</v>
      </c>
      <c r="B232" s="17" t="str">
        <f t="shared" si="17"/>
        <v>21.31YG199Liberty 2 Ileostomy with filter,  45mm, ClearWelland Medical LimitedУЕЛКЕЪР ЕООДИлеостомна двукомпонентна източваща се торбичка с филтър, 45 мм, прозрачна110IV3107681937WFI745</v>
      </c>
      <c r="C232" s="17" t="str">
        <f t="shared" si="16"/>
        <v>YG199Liberty 2 Ileostomy with filter,  45mm, ClearWelland Medical LimitedУЕЛКЕЪР ЕООД</v>
      </c>
      <c r="D232" s="42">
        <v>2</v>
      </c>
      <c r="E232" s="43">
        <v>1.3</v>
      </c>
      <c r="F232" s="42">
        <v>1</v>
      </c>
      <c r="G232" s="20" t="s">
        <v>960</v>
      </c>
      <c r="H232" s="44" t="s">
        <v>961</v>
      </c>
      <c r="I232" s="47" t="s">
        <v>467</v>
      </c>
      <c r="J232" s="47" t="s">
        <v>468</v>
      </c>
      <c r="K232" s="44" t="s">
        <v>935</v>
      </c>
      <c r="L232" s="44" t="s">
        <v>930</v>
      </c>
      <c r="M232" s="45">
        <v>1</v>
      </c>
      <c r="N232" s="46"/>
      <c r="O232" s="46">
        <v>2.37</v>
      </c>
      <c r="P232" s="42" t="s">
        <v>962</v>
      </c>
      <c r="Q232" s="44" t="s">
        <v>963</v>
      </c>
      <c r="R232" s="44" t="s">
        <v>330</v>
      </c>
      <c r="T232" s="33"/>
    </row>
    <row r="233" spans="1:20" ht="38.25" customHeight="1">
      <c r="A233" s="1" t="s">
        <v>19</v>
      </c>
      <c r="B233" s="17" t="str">
        <f t="shared" si="17"/>
        <v>21.31YG200Liberty 2 ileostomy with filter,  60mm, ClearWelland Medical LimitedУЕЛКЕЪР ЕООДИлеостомна двукомпонентна източваща се торбичка с филтър, 60 мм, прозрачна110IV3107677857WFI760</v>
      </c>
      <c r="C233" s="17" t="str">
        <f t="shared" si="16"/>
        <v>YG200Liberty 2 ileostomy with filter,  60mm, ClearWelland Medical LimitedУЕЛКЕЪР ЕООД</v>
      </c>
      <c r="D233" s="42">
        <v>2</v>
      </c>
      <c r="E233" s="43">
        <v>1.3</v>
      </c>
      <c r="F233" s="42">
        <v>1</v>
      </c>
      <c r="G233" s="20" t="s">
        <v>964</v>
      </c>
      <c r="H233" s="44" t="s">
        <v>965</v>
      </c>
      <c r="I233" s="47" t="s">
        <v>467</v>
      </c>
      <c r="J233" s="47" t="s">
        <v>468</v>
      </c>
      <c r="K233" s="44" t="s">
        <v>966</v>
      </c>
      <c r="L233" s="44" t="s">
        <v>967</v>
      </c>
      <c r="M233" s="45">
        <v>1</v>
      </c>
      <c r="N233" s="46"/>
      <c r="O233" s="46">
        <v>2.37</v>
      </c>
      <c r="P233" s="42" t="s">
        <v>968</v>
      </c>
      <c r="Q233" s="44" t="s">
        <v>969</v>
      </c>
      <c r="R233" s="44" t="s">
        <v>330</v>
      </c>
      <c r="T233" s="33"/>
    </row>
    <row r="234" spans="1:20" ht="38.25" customHeight="1">
      <c r="A234" s="1" t="s">
        <v>19</v>
      </c>
      <c r="B234" s="17" t="str">
        <f t="shared" si="17"/>
        <v>21.31YG201Liberty 2 Ileostomywith filter, 70mm, ClearWelland Medical LimitedУЕЛКЕЪР ЕООДИлеостомна двукомпонентна източваща се торбичка с филтър, 70 мм, прозрачна110IV3107658502WFI770</v>
      </c>
      <c r="C234" s="17" t="str">
        <f t="shared" si="16"/>
        <v>YG201Liberty 2 Ileostomywith filter, 70mm, ClearWelland Medical LimitedУЕЛКЕЪР ЕООД</v>
      </c>
      <c r="D234" s="42">
        <v>2</v>
      </c>
      <c r="E234" s="43">
        <v>1.3</v>
      </c>
      <c r="F234" s="42">
        <v>1</v>
      </c>
      <c r="G234" s="20" t="s">
        <v>970</v>
      </c>
      <c r="H234" s="44" t="s">
        <v>971</v>
      </c>
      <c r="I234" s="47" t="s">
        <v>467</v>
      </c>
      <c r="J234" s="47" t="s">
        <v>468</v>
      </c>
      <c r="K234" s="44" t="s">
        <v>957</v>
      </c>
      <c r="L234" s="44" t="s">
        <v>952</v>
      </c>
      <c r="M234" s="45">
        <v>1</v>
      </c>
      <c r="N234" s="46"/>
      <c r="O234" s="46">
        <v>2.37</v>
      </c>
      <c r="P234" s="42" t="s">
        <v>972</v>
      </c>
      <c r="Q234" s="44" t="s">
        <v>973</v>
      </c>
      <c r="R234" s="44" t="s">
        <v>330</v>
      </c>
      <c r="T234" s="33"/>
    </row>
    <row r="235" spans="1:20" ht="38.25" customHeight="1">
      <c r="A235" s="1" t="s">
        <v>19</v>
      </c>
      <c r="B235" s="17" t="str">
        <f t="shared" si="17"/>
        <v>21.31YG202Liberty 2 ileostomy with filter, 45mm, BeigeWelland Medical LimitedУЕЛКЕЪР ЕООДИлеостомна двукомпонентна източваща се торбичка с филтър, 45 мм, бежова110IV3107642943WFI845</v>
      </c>
      <c r="C235" s="17" t="str">
        <f t="shared" si="16"/>
        <v>YG202Liberty 2 ileostomy with filter, 45mm, BeigeWelland Medical LimitedУЕЛКЕЪР ЕООД</v>
      </c>
      <c r="D235" s="42">
        <v>2</v>
      </c>
      <c r="E235" s="43">
        <v>1.3</v>
      </c>
      <c r="F235" s="42">
        <v>1</v>
      </c>
      <c r="G235" s="20" t="s">
        <v>974</v>
      </c>
      <c r="H235" s="44" t="s">
        <v>975</v>
      </c>
      <c r="I235" s="47" t="s">
        <v>467</v>
      </c>
      <c r="J235" s="47" t="s">
        <v>468</v>
      </c>
      <c r="K235" s="44" t="s">
        <v>929</v>
      </c>
      <c r="L235" s="44" t="s">
        <v>930</v>
      </c>
      <c r="M235" s="45">
        <v>1</v>
      </c>
      <c r="N235" s="46"/>
      <c r="O235" s="46">
        <v>2.37</v>
      </c>
      <c r="P235" s="42" t="s">
        <v>976</v>
      </c>
      <c r="Q235" s="44" t="s">
        <v>977</v>
      </c>
      <c r="R235" s="44" t="s">
        <v>330</v>
      </c>
      <c r="T235" s="33"/>
    </row>
    <row r="236" spans="1:20" ht="38.25" customHeight="1">
      <c r="A236" s="1" t="s">
        <v>19</v>
      </c>
      <c r="B236" s="17" t="str">
        <f t="shared" si="17"/>
        <v>21.31YG203Liberty 2 Ileostomywith filter, 60mm, BeigeWelland Medical LimitedУЕЛКЕЪР ЕООДИлеостомна двукомпонентна източваща се торбичка с филтър, 60 мм, бежова110IV3107628237WFI860</v>
      </c>
      <c r="C236" s="17" t="str">
        <f t="shared" si="16"/>
        <v>YG203Liberty 2 Ileostomywith filter, 60mm, BeigeWelland Medical LimitedУЕЛКЕЪР ЕООД</v>
      </c>
      <c r="D236" s="42">
        <v>2</v>
      </c>
      <c r="E236" s="43">
        <v>1.3</v>
      </c>
      <c r="F236" s="42">
        <v>1</v>
      </c>
      <c r="G236" s="20" t="s">
        <v>978</v>
      </c>
      <c r="H236" s="44" t="s">
        <v>979</v>
      </c>
      <c r="I236" s="47" t="s">
        <v>467</v>
      </c>
      <c r="J236" s="47" t="s">
        <v>468</v>
      </c>
      <c r="K236" s="44" t="s">
        <v>980</v>
      </c>
      <c r="L236" s="44" t="s">
        <v>967</v>
      </c>
      <c r="M236" s="45">
        <v>1</v>
      </c>
      <c r="N236" s="46"/>
      <c r="O236" s="46">
        <v>2.37</v>
      </c>
      <c r="P236" s="42" t="s">
        <v>981</v>
      </c>
      <c r="Q236" s="44" t="s">
        <v>982</v>
      </c>
      <c r="R236" s="44" t="s">
        <v>330</v>
      </c>
      <c r="T236" s="33"/>
    </row>
    <row r="237" spans="1:20" ht="38.25" customHeight="1">
      <c r="A237" s="1" t="s">
        <v>19</v>
      </c>
      <c r="B237" s="17" t="str">
        <f t="shared" si="17"/>
        <v>21.31YG204Liberty 2 ileostomy with filter, 70mm, BeigeWelland Medical LimitedУЕЛКЕЪР ЕООДИлеостомна двукомпонентна източваща се торбичка с филтър, 70 мм, бежова110IV3107615007WFI870</v>
      </c>
      <c r="C237" s="17" t="str">
        <f t="shared" si="16"/>
        <v>YG204Liberty 2 ileostomy with filter, 70mm, BeigeWelland Medical LimitedУЕЛКЕЪР ЕООД</v>
      </c>
      <c r="D237" s="42">
        <v>2</v>
      </c>
      <c r="E237" s="43">
        <v>1.3</v>
      </c>
      <c r="F237" s="42">
        <v>1</v>
      </c>
      <c r="G237" s="20" t="s">
        <v>983</v>
      </c>
      <c r="H237" s="44" t="s">
        <v>984</v>
      </c>
      <c r="I237" s="47" t="s">
        <v>467</v>
      </c>
      <c r="J237" s="47" t="s">
        <v>468</v>
      </c>
      <c r="K237" s="44" t="s">
        <v>951</v>
      </c>
      <c r="L237" s="44" t="s">
        <v>952</v>
      </c>
      <c r="M237" s="45">
        <v>1</v>
      </c>
      <c r="N237" s="46"/>
      <c r="O237" s="46">
        <v>2.37</v>
      </c>
      <c r="P237" s="42" t="s">
        <v>985</v>
      </c>
      <c r="Q237" s="44" t="s">
        <v>986</v>
      </c>
      <c r="R237" s="44" t="s">
        <v>330</v>
      </c>
      <c r="T237" s="33"/>
    </row>
    <row r="238" spans="1:20" ht="38.25" customHeight="1">
      <c r="A238" s="1" t="s">
        <v>19</v>
      </c>
      <c r="B238" s="17" t="str">
        <f t="shared" si="17"/>
        <v>21.31YG205Valore 2 Ileostomy, 45mm, ClearWelland Medical LimitedУЕЛКЕЪР ЕООДИлеостомна двукомпонентна източваща се торбичка с филтър, 45 мм, прозрачна110IV3107611401XT2DW745</v>
      </c>
      <c r="C238" s="17" t="str">
        <f t="shared" si="16"/>
        <v>YG205Valore 2 Ileostomy, 45mm, ClearWelland Medical LimitedУЕЛКЕЪР ЕООД</v>
      </c>
      <c r="D238" s="42">
        <v>2</v>
      </c>
      <c r="E238" s="43">
        <v>1.3</v>
      </c>
      <c r="F238" s="42">
        <v>1</v>
      </c>
      <c r="G238" s="20" t="s">
        <v>987</v>
      </c>
      <c r="H238" s="44" t="s">
        <v>988</v>
      </c>
      <c r="I238" s="47" t="s">
        <v>467</v>
      </c>
      <c r="J238" s="47" t="s">
        <v>468</v>
      </c>
      <c r="K238" s="44" t="s">
        <v>935</v>
      </c>
      <c r="L238" s="44" t="s">
        <v>930</v>
      </c>
      <c r="M238" s="45">
        <v>1</v>
      </c>
      <c r="N238" s="46"/>
      <c r="O238" s="46">
        <v>2.37</v>
      </c>
      <c r="P238" s="42" t="s">
        <v>989</v>
      </c>
      <c r="Q238" s="44" t="s">
        <v>990</v>
      </c>
      <c r="R238" s="44" t="s">
        <v>330</v>
      </c>
      <c r="T238" s="33"/>
    </row>
    <row r="239" spans="1:20" ht="38.25" customHeight="1">
      <c r="A239" s="1" t="s">
        <v>19</v>
      </c>
      <c r="B239" s="17" t="str">
        <f t="shared" si="17"/>
        <v>21.31YG206Valore 2 Ileostomy, 45mm, BeigeWelland Medical LimitedУЕЛКЕЪР ЕООДИлеостомна двукомпонентна източваща се торбичка с филтър, 45 мм, бежова110IV3107655794XT2DW945</v>
      </c>
      <c r="C239" s="17" t="str">
        <f t="shared" si="16"/>
        <v>YG206Valore 2 Ileostomy, 45mm, BeigeWelland Medical LimitedУЕЛКЕЪР ЕООД</v>
      </c>
      <c r="D239" s="42">
        <v>2</v>
      </c>
      <c r="E239" s="43">
        <v>1.3</v>
      </c>
      <c r="F239" s="42">
        <v>1</v>
      </c>
      <c r="G239" s="20" t="s">
        <v>991</v>
      </c>
      <c r="H239" s="44" t="s">
        <v>992</v>
      </c>
      <c r="I239" s="47" t="s">
        <v>467</v>
      </c>
      <c r="J239" s="47" t="s">
        <v>468</v>
      </c>
      <c r="K239" s="44" t="s">
        <v>929</v>
      </c>
      <c r="L239" s="44" t="s">
        <v>930</v>
      </c>
      <c r="M239" s="45">
        <v>1</v>
      </c>
      <c r="N239" s="46"/>
      <c r="O239" s="46">
        <v>2.37</v>
      </c>
      <c r="P239" s="42" t="s">
        <v>993</v>
      </c>
      <c r="Q239" s="44" t="s">
        <v>994</v>
      </c>
      <c r="R239" s="44" t="s">
        <v>330</v>
      </c>
      <c r="T239" s="33"/>
    </row>
    <row r="240" spans="1:20" ht="38.25" customHeight="1">
      <c r="A240" s="1" t="s">
        <v>19</v>
      </c>
      <c r="B240" s="17" t="str">
        <f t="shared" si="17"/>
        <v>21.31YG207Valore 2 Ileostomy, 60mm, ClearWelland Medical LimitedУЕЛКЕЪР ЕООДИлеостомна двукомпонентна източваща се торбичка с филтър, 60 мм, прозрачна110IV3107688035XT2DW760</v>
      </c>
      <c r="C240" s="17" t="str">
        <f t="shared" si="16"/>
        <v>YG207Valore 2 Ileostomy, 60mm, ClearWelland Medical LimitedУЕЛКЕЪР ЕООД</v>
      </c>
      <c r="D240" s="42">
        <v>2</v>
      </c>
      <c r="E240" s="43">
        <v>1.3</v>
      </c>
      <c r="F240" s="42">
        <v>1</v>
      </c>
      <c r="G240" s="20" t="s">
        <v>995</v>
      </c>
      <c r="H240" s="44" t="s">
        <v>996</v>
      </c>
      <c r="I240" s="47" t="s">
        <v>467</v>
      </c>
      <c r="J240" s="47" t="s">
        <v>468</v>
      </c>
      <c r="K240" s="44" t="s">
        <v>966</v>
      </c>
      <c r="L240" s="44" t="s">
        <v>967</v>
      </c>
      <c r="M240" s="45">
        <v>1</v>
      </c>
      <c r="N240" s="46"/>
      <c r="O240" s="46">
        <v>2.37</v>
      </c>
      <c r="P240" s="42" t="s">
        <v>997</v>
      </c>
      <c r="Q240" s="44" t="s">
        <v>998</v>
      </c>
      <c r="R240" s="44" t="s">
        <v>330</v>
      </c>
      <c r="T240" s="33"/>
    </row>
    <row r="241" spans="1:20" ht="38.25" customHeight="1">
      <c r="A241" s="1" t="s">
        <v>19</v>
      </c>
      <c r="B241" s="17" t="str">
        <f t="shared" si="17"/>
        <v>21.31YG208Valore 2 Ileostomy, 60mm, BeigeWelland Medical LimitedУЕЛКЕЪР ЕООДИлеостомна двукомпонентна източваща се торбичка с филтър, 60 мм, бежова110IV3107616346XT2DW960</v>
      </c>
      <c r="C241" s="17" t="str">
        <f t="shared" si="16"/>
        <v>YG208Valore 2 Ileostomy, 60mm, BeigeWelland Medical LimitedУЕЛКЕЪР ЕООД</v>
      </c>
      <c r="D241" s="42">
        <v>2</v>
      </c>
      <c r="E241" s="43">
        <v>1.3</v>
      </c>
      <c r="F241" s="42">
        <v>1</v>
      </c>
      <c r="G241" s="20" t="s">
        <v>999</v>
      </c>
      <c r="H241" s="44" t="s">
        <v>1000</v>
      </c>
      <c r="I241" s="47" t="s">
        <v>467</v>
      </c>
      <c r="J241" s="47" t="s">
        <v>468</v>
      </c>
      <c r="K241" s="44" t="s">
        <v>980</v>
      </c>
      <c r="L241" s="44" t="s">
        <v>967</v>
      </c>
      <c r="M241" s="45">
        <v>1</v>
      </c>
      <c r="N241" s="46"/>
      <c r="O241" s="46">
        <v>2.37</v>
      </c>
      <c r="P241" s="42" t="s">
        <v>1001</v>
      </c>
      <c r="Q241" s="44" t="s">
        <v>1002</v>
      </c>
      <c r="R241" s="44" t="s">
        <v>330</v>
      </c>
      <c r="T241" s="33"/>
    </row>
    <row r="242" spans="1:20" ht="38.25" customHeight="1">
      <c r="A242" s="1" t="s">
        <v>19</v>
      </c>
      <c r="B242" s="17" t="str">
        <f t="shared" si="17"/>
        <v>21.31YG209Valore 2 Ileostomy, 70mm, ClearWelland Medical LimitedУЕЛКЕЪР ЕООДИлеостомна двукомпонентна източваща се торбичка с филтър, 70 мм, прозрачна110IV3107670687XT2DW770</v>
      </c>
      <c r="C242" s="17" t="str">
        <f t="shared" si="16"/>
        <v>YG209Valore 2 Ileostomy, 70mm, ClearWelland Medical LimitedУЕЛКЕЪР ЕООД</v>
      </c>
      <c r="D242" s="42">
        <v>2</v>
      </c>
      <c r="E242" s="43">
        <v>1.3</v>
      </c>
      <c r="F242" s="42">
        <v>1</v>
      </c>
      <c r="G242" s="20" t="s">
        <v>1003</v>
      </c>
      <c r="H242" s="44" t="s">
        <v>1004</v>
      </c>
      <c r="I242" s="47" t="s">
        <v>467</v>
      </c>
      <c r="J242" s="47" t="s">
        <v>468</v>
      </c>
      <c r="K242" s="44" t="s">
        <v>957</v>
      </c>
      <c r="L242" s="44" t="s">
        <v>952</v>
      </c>
      <c r="M242" s="45">
        <v>1</v>
      </c>
      <c r="N242" s="46"/>
      <c r="O242" s="46">
        <v>2.37</v>
      </c>
      <c r="P242" s="42" t="s">
        <v>1005</v>
      </c>
      <c r="Q242" s="44" t="s">
        <v>1006</v>
      </c>
      <c r="R242" s="44" t="s">
        <v>330</v>
      </c>
      <c r="T242" s="33"/>
    </row>
    <row r="243" spans="1:20" ht="38.25" customHeight="1">
      <c r="A243" s="1" t="s">
        <v>19</v>
      </c>
      <c r="B243" s="17" t="str">
        <f t="shared" si="17"/>
        <v>21.31YG210Valore 2 Ileostomy,  70mm, BeigeWelland Medical LimitedУЕЛКЕЪР ЕООДИлеостомна двукомпонентна източваща се торбичка с филтър, 70 мм, бежова110IV3107651538XT2DW970</v>
      </c>
      <c r="C243" s="17" t="str">
        <f t="shared" si="16"/>
        <v>YG210Valore 2 Ileostomy,  70mm, BeigeWelland Medical LimitedУЕЛКЕЪР ЕООД</v>
      </c>
      <c r="D243" s="42">
        <v>2</v>
      </c>
      <c r="E243" s="43">
        <v>1.3</v>
      </c>
      <c r="F243" s="42">
        <v>1</v>
      </c>
      <c r="G243" s="20" t="s">
        <v>1007</v>
      </c>
      <c r="H243" s="44" t="s">
        <v>1008</v>
      </c>
      <c r="I243" s="47" t="s">
        <v>467</v>
      </c>
      <c r="J243" s="47" t="s">
        <v>468</v>
      </c>
      <c r="K243" s="44" t="s">
        <v>951</v>
      </c>
      <c r="L243" s="44" t="s">
        <v>952</v>
      </c>
      <c r="M243" s="45">
        <v>1</v>
      </c>
      <c r="N243" s="46"/>
      <c r="O243" s="46">
        <v>2.37</v>
      </c>
      <c r="P243" s="42" t="s">
        <v>1009</v>
      </c>
      <c r="Q243" s="44" t="s">
        <v>1010</v>
      </c>
      <c r="R243" s="44" t="s">
        <v>330</v>
      </c>
      <c r="T243" s="33"/>
    </row>
    <row r="244" spans="1:20" ht="38.25" customHeight="1">
      <c r="A244" s="1" t="s">
        <v>19</v>
      </c>
      <c r="B244" s="17" t="str">
        <f t="shared" si="17"/>
        <v>21.31YG211Aurum 2 Ileostomy Pouches, 45mmWelland Medical LimitedУЕЛКЕЪР ЕООДИлеостомна двукомпонентна източваща се торбичка с филтър, 45 мм110IV3107690883XMH2D145</v>
      </c>
      <c r="C244" s="17" t="str">
        <f t="shared" si="16"/>
        <v>YG211Aurum 2 Ileostomy Pouches, 45mmWelland Medical LimitedУЕЛКЕЪР ЕООД</v>
      </c>
      <c r="D244" s="42">
        <v>2</v>
      </c>
      <c r="E244" s="43">
        <v>1.3</v>
      </c>
      <c r="F244" s="42">
        <v>1</v>
      </c>
      <c r="G244" s="20" t="s">
        <v>1011</v>
      </c>
      <c r="H244" s="44" t="s">
        <v>1012</v>
      </c>
      <c r="I244" s="47" t="s">
        <v>467</v>
      </c>
      <c r="J244" s="47" t="s">
        <v>468</v>
      </c>
      <c r="K244" s="44" t="s">
        <v>1013</v>
      </c>
      <c r="L244" s="44" t="s">
        <v>930</v>
      </c>
      <c r="M244" s="45">
        <v>1</v>
      </c>
      <c r="N244" s="46"/>
      <c r="O244" s="46">
        <v>3.15</v>
      </c>
      <c r="P244" s="42" t="s">
        <v>1014</v>
      </c>
      <c r="Q244" s="44" t="s">
        <v>1015</v>
      </c>
      <c r="R244" s="44" t="s">
        <v>330</v>
      </c>
      <c r="T244" s="33"/>
    </row>
    <row r="245" spans="1:20" ht="38.25" customHeight="1">
      <c r="A245" s="1" t="s">
        <v>19</v>
      </c>
      <c r="B245" s="17" t="str">
        <f t="shared" si="17"/>
        <v>21.31YG212Aurum 2 Ileostomy Pouches, 55mmWelland Medical LimitedУЕЛКЕЪР ЕООДИлеостомна двукомпонентна източваща се торбичка с филтър, 55 мм110IV3107683468XMH2D155</v>
      </c>
      <c r="C245" s="17" t="str">
        <f t="shared" si="16"/>
        <v>YG212Aurum 2 Ileostomy Pouches, 55mmWelland Medical LimitedУЕЛКЕЪР ЕООД</v>
      </c>
      <c r="D245" s="42">
        <v>2</v>
      </c>
      <c r="E245" s="43">
        <v>1.3</v>
      </c>
      <c r="F245" s="42">
        <v>1</v>
      </c>
      <c r="G245" s="20" t="s">
        <v>1016</v>
      </c>
      <c r="H245" s="44" t="s">
        <v>1017</v>
      </c>
      <c r="I245" s="47" t="s">
        <v>467</v>
      </c>
      <c r="J245" s="47" t="s">
        <v>468</v>
      </c>
      <c r="K245" s="44" t="s">
        <v>1018</v>
      </c>
      <c r="L245" s="44" t="s">
        <v>941</v>
      </c>
      <c r="M245" s="45">
        <v>1</v>
      </c>
      <c r="N245" s="46"/>
      <c r="O245" s="46">
        <v>3.15</v>
      </c>
      <c r="P245" s="42" t="s">
        <v>1019</v>
      </c>
      <c r="Q245" s="44" t="s">
        <v>1020</v>
      </c>
      <c r="R245" s="44" t="s">
        <v>330</v>
      </c>
      <c r="T245" s="33"/>
    </row>
    <row r="246" spans="1:20" ht="38.25" customHeight="1">
      <c r="A246" s="1" t="s">
        <v>19</v>
      </c>
      <c r="B246" s="17" t="str">
        <f t="shared" si="17"/>
        <v>21.31YG397Алтерна Free илео и коло торбичка, двукомпонентна отворена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60 мм, макси (Alterna Ostomy Bag, two-piece, open )Coloplast A/SМЕБОС EООДНепрозрачна илео и коло торбичка, двукомпонентна, отворена, макси до 60 мм3010IV310760377013986</v>
      </c>
      <c r="C246" s="17" t="str">
        <f t="shared" si="16"/>
        <v>YG397Алтерна Free илео и коло торбичка, двукомпонентна отворена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60 мм, макси (Alterna Ostomy Bag, two-piece, open )Coloplast A/SМЕБОС EООД</v>
      </c>
      <c r="D246" s="42">
        <v>2</v>
      </c>
      <c r="E246" s="48" t="s">
        <v>1021</v>
      </c>
      <c r="F246" s="42">
        <v>1</v>
      </c>
      <c r="G246" s="20" t="s">
        <v>1022</v>
      </c>
      <c r="H246" s="44" t="s">
        <v>1023</v>
      </c>
      <c r="I246" s="44" t="s">
        <v>512</v>
      </c>
      <c r="J246" s="45" t="s">
        <v>513</v>
      </c>
      <c r="K246" s="44" t="s">
        <v>1024</v>
      </c>
      <c r="L246" s="44"/>
      <c r="M246" s="45">
        <v>30</v>
      </c>
      <c r="N246" s="46"/>
      <c r="O246" s="46">
        <v>4.88</v>
      </c>
      <c r="P246" s="42" t="s">
        <v>1025</v>
      </c>
      <c r="Q246" s="44">
        <v>13986</v>
      </c>
      <c r="R246" s="44" t="s">
        <v>330</v>
      </c>
      <c r="T246" s="33"/>
    </row>
    <row r="247" spans="1:20" ht="38.25" customHeight="1">
      <c r="A247" s="1" t="s">
        <v>19</v>
      </c>
      <c r="B247" s="17" t="str">
        <f t="shared" si="17"/>
        <v>21.31YG213Aurum 2 Ileostomy Pouches, 70mmWelland Medical LimitedУЕЛКЕЪР ЕООДИлеостомна двукомпонентна източваща се торбичка с филтър, 70 мм110IV3107639589XMH2D170</v>
      </c>
      <c r="C247" s="17" t="str">
        <f t="shared" si="16"/>
        <v>YG213Aurum 2 Ileostomy Pouches, 70mmWelland Medical LimitedУЕЛКЕЪР ЕООД</v>
      </c>
      <c r="D247" s="42">
        <v>2</v>
      </c>
      <c r="E247" s="43">
        <v>1.3</v>
      </c>
      <c r="F247" s="42">
        <v>1</v>
      </c>
      <c r="G247" s="20" t="s">
        <v>1026</v>
      </c>
      <c r="H247" s="44" t="s">
        <v>1027</v>
      </c>
      <c r="I247" s="47" t="s">
        <v>467</v>
      </c>
      <c r="J247" s="47" t="s">
        <v>468</v>
      </c>
      <c r="K247" s="44" t="s">
        <v>1028</v>
      </c>
      <c r="L247" s="44" t="s">
        <v>952</v>
      </c>
      <c r="M247" s="45">
        <v>1</v>
      </c>
      <c r="N247" s="46"/>
      <c r="O247" s="46">
        <v>3.15</v>
      </c>
      <c r="P247" s="42" t="s">
        <v>1029</v>
      </c>
      <c r="Q247" s="44" t="s">
        <v>1030</v>
      </c>
      <c r="R247" s="44" t="s">
        <v>330</v>
      </c>
      <c r="T247" s="33"/>
    </row>
    <row r="248" spans="1:20" s="34" customFormat="1" ht="38.25" customHeight="1">
      <c r="A248" s="34" t="s">
        <v>19</v>
      </c>
      <c r="B248" s="17" t="str">
        <f t="shared" si="17"/>
        <v>2Изделия за стоми: изделия за илео- и коло стоми</v>
      </c>
      <c r="C248" s="17" t="str">
        <f>+G248&amp;H248&amp;I248&amp;J248&amp;K248&amp;M248</f>
        <v>Изделия за стоми: изделия за илео- и коло стоми</v>
      </c>
      <c r="D248" s="11">
        <v>2</v>
      </c>
      <c r="E248" s="11"/>
      <c r="F248" s="11"/>
      <c r="G248" s="11"/>
      <c r="H248" s="70" t="s">
        <v>318</v>
      </c>
      <c r="I248" s="71"/>
      <c r="J248" s="71"/>
      <c r="K248" s="72"/>
      <c r="L248" s="25"/>
      <c r="M248" s="36"/>
      <c r="N248" s="41"/>
      <c r="O248" s="41"/>
      <c r="P248" s="36"/>
      <c r="Q248" s="36"/>
      <c r="R248" s="36"/>
      <c r="S248" s="1"/>
      <c r="T248" s="33"/>
    </row>
    <row r="249" spans="1:20" s="34" customFormat="1" ht="38.25" customHeight="1">
      <c r="A249" s="34" t="s">
        <v>19</v>
      </c>
      <c r="B249" s="17" t="str">
        <f t="shared" si="17"/>
        <v>21.3Двукомпонентни системи за възрастни</v>
      </c>
      <c r="C249" s="17" t="str">
        <f>+G249&amp;H249&amp;I249&amp;J249&amp;K249&amp;M249</f>
        <v>Двукомпонентни системи за възрастни</v>
      </c>
      <c r="D249" s="11">
        <v>2</v>
      </c>
      <c r="E249" s="11">
        <v>1.3</v>
      </c>
      <c r="F249" s="11"/>
      <c r="G249" s="11"/>
      <c r="H249" s="70" t="s">
        <v>897</v>
      </c>
      <c r="I249" s="71"/>
      <c r="J249" s="71"/>
      <c r="K249" s="72"/>
      <c r="L249" s="25"/>
      <c r="M249" s="36"/>
      <c r="N249" s="41"/>
      <c r="O249" s="41"/>
      <c r="P249" s="36"/>
      <c r="Q249" s="36"/>
      <c r="R249" s="36"/>
      <c r="S249" s="1"/>
      <c r="T249" s="33"/>
    </row>
    <row r="250" spans="1:20" s="34" customFormat="1" ht="38.25" customHeight="1">
      <c r="A250" s="34" t="s">
        <v>19</v>
      </c>
      <c r="B250" s="17" t="str">
        <f t="shared" si="17"/>
        <v>21.32двукомпонентна отворена торбичка</v>
      </c>
      <c r="C250" s="17" t="str">
        <f>+G250&amp;H250&amp;I250&amp;J250&amp;K250&amp;M250</f>
        <v>двукомпонентна отворена торбичка</v>
      </c>
      <c r="D250" s="11">
        <v>2</v>
      </c>
      <c r="E250" s="11">
        <v>1.3</v>
      </c>
      <c r="F250" s="11">
        <v>2</v>
      </c>
      <c r="G250" s="11"/>
      <c r="H250" s="70" t="s">
        <v>1031</v>
      </c>
      <c r="I250" s="71"/>
      <c r="J250" s="71"/>
      <c r="K250" s="72"/>
      <c r="L250" s="25"/>
      <c r="M250" s="36"/>
      <c r="N250" s="41"/>
      <c r="O250" s="41"/>
      <c r="P250" s="36"/>
      <c r="Q250" s="36"/>
      <c r="R250" s="36"/>
      <c r="S250" s="1"/>
      <c r="T250" s="33"/>
    </row>
    <row r="251" spans="1:20" ht="38.25" customHeight="1">
      <c r="A251" s="1" t="s">
        <v>19</v>
      </c>
      <c r="B251" s="17" t="str">
        <f t="shared" si="17"/>
        <v>21.32YF791Natura Drainable PouchConvaTec LtdРСР ЕООДотворена  торбичка, бежова;110IV3107512718125929;125926;125927;125928; 125925; 125925</v>
      </c>
      <c r="C251" s="17" t="str">
        <f>+G251&amp;H251&amp;I251&amp;J251</f>
        <v>YF791Natura Drainable PouchConvaTec LtdРСР ЕООД</v>
      </c>
      <c r="D251" s="42">
        <v>2</v>
      </c>
      <c r="E251" s="43">
        <v>1.3</v>
      </c>
      <c r="F251" s="42">
        <v>2</v>
      </c>
      <c r="G251" s="20" t="s">
        <v>1032</v>
      </c>
      <c r="H251" s="44" t="s">
        <v>1033</v>
      </c>
      <c r="I251" s="44" t="s">
        <v>394</v>
      </c>
      <c r="J251" s="45" t="s">
        <v>39</v>
      </c>
      <c r="K251" s="44" t="s">
        <v>1034</v>
      </c>
      <c r="L251" s="44" t="s">
        <v>1035</v>
      </c>
      <c r="M251" s="44">
        <v>1</v>
      </c>
      <c r="N251" s="46"/>
      <c r="O251" s="46">
        <v>3.65</v>
      </c>
      <c r="P251" s="42" t="s">
        <v>1036</v>
      </c>
      <c r="Q251" s="44" t="s">
        <v>1037</v>
      </c>
      <c r="R251" s="44" t="s">
        <v>330</v>
      </c>
      <c r="T251" s="33"/>
    </row>
    <row r="252" spans="1:20" ht="38.25" customHeight="1">
      <c r="A252" s="1" t="s">
        <v>19</v>
      </c>
      <c r="B252" s="17" t="str">
        <f t="shared" si="17"/>
        <v>21.32YG214Harmony Duo Drainable PouchesSalts Health Care LtdКа-М Медикъл ЕООДдвукомпонетни илео торби стандартни 110ІV3106604685HDD1370</v>
      </c>
      <c r="C252" s="17" t="str">
        <f>+G252&amp;H252&amp;I252&amp;J252</f>
        <v>YG214Harmony Duo Drainable PouchesSalts Health Care LtdКа-М Медикъл ЕООД</v>
      </c>
      <c r="D252" s="42">
        <v>2</v>
      </c>
      <c r="E252" s="43">
        <v>1.3</v>
      </c>
      <c r="F252" s="42">
        <v>2</v>
      </c>
      <c r="G252" s="20" t="s">
        <v>1038</v>
      </c>
      <c r="H252" s="47" t="s">
        <v>1039</v>
      </c>
      <c r="I252" s="44" t="s">
        <v>406</v>
      </c>
      <c r="J252" s="47" t="s">
        <v>407</v>
      </c>
      <c r="K252" s="47" t="s">
        <v>1040</v>
      </c>
      <c r="L252" s="47" t="s">
        <v>1041</v>
      </c>
      <c r="M252" s="45">
        <v>1</v>
      </c>
      <c r="N252" s="46"/>
      <c r="O252" s="46">
        <v>3.99</v>
      </c>
      <c r="P252" s="42" t="s">
        <v>1042</v>
      </c>
      <c r="Q252" s="44" t="s">
        <v>1043</v>
      </c>
      <c r="R252" s="44" t="s">
        <v>330</v>
      </c>
      <c r="T252" s="33"/>
    </row>
    <row r="253" spans="1:20" ht="38.25" customHeight="1">
      <c r="A253" s="1" t="s">
        <v>19</v>
      </c>
      <c r="B253" s="17" t="str">
        <f t="shared" si="17"/>
        <v>21.32YG215Harmony Duo Drainable PouchesSalts Health Care LtdКа-М Медикъл ЕООДдвукомпонетни илео торби големи 110ІV3106604275HDD1332</v>
      </c>
      <c r="C253" s="17" t="str">
        <f>+G253&amp;H253&amp;I253&amp;J253</f>
        <v>YG215Harmony Duo Drainable PouchesSalts Health Care LtdКа-М Медикъл ЕООД</v>
      </c>
      <c r="D253" s="42">
        <v>2</v>
      </c>
      <c r="E253" s="43">
        <v>1.3</v>
      </c>
      <c r="F253" s="42">
        <v>2</v>
      </c>
      <c r="G253" s="20" t="s">
        <v>1044</v>
      </c>
      <c r="H253" s="47" t="s">
        <v>1039</v>
      </c>
      <c r="I253" s="44" t="s">
        <v>406</v>
      </c>
      <c r="J253" s="47" t="s">
        <v>407</v>
      </c>
      <c r="K253" s="47" t="s">
        <v>1045</v>
      </c>
      <c r="L253" s="47" t="s">
        <v>1046</v>
      </c>
      <c r="M253" s="45">
        <v>1</v>
      </c>
      <c r="N253" s="46"/>
      <c r="O253" s="46">
        <v>3.99</v>
      </c>
      <c r="P253" s="42" t="s">
        <v>1047</v>
      </c>
      <c r="Q253" s="44" t="s">
        <v>1048</v>
      </c>
      <c r="R253" s="44" t="s">
        <v>330</v>
      </c>
      <c r="T253" s="33"/>
    </row>
    <row r="254" spans="1:20" ht="38.25" customHeight="1">
      <c r="A254" s="1" t="s">
        <v>19</v>
      </c>
      <c r="B254" s="17" t="str">
        <f t="shared" si="17"/>
        <v>21.32YG216Harmony Duo Drainable PouchesSalts Health Care LtdКа-М Медикъл ЕООДдвукомпонетни илео торби големи 110ІV3106673927HDD1350</v>
      </c>
      <c r="C254" s="17" t="str">
        <f>+G254&amp;H254&amp;I254&amp;J254</f>
        <v>YG216Harmony Duo Drainable PouchesSalts Health Care LtdКа-М Медикъл ЕООД</v>
      </c>
      <c r="D254" s="42">
        <v>2</v>
      </c>
      <c r="E254" s="43">
        <v>1.3</v>
      </c>
      <c r="F254" s="42">
        <v>2</v>
      </c>
      <c r="G254" s="20" t="s">
        <v>1049</v>
      </c>
      <c r="H254" s="47" t="s">
        <v>1039</v>
      </c>
      <c r="I254" s="44" t="s">
        <v>406</v>
      </c>
      <c r="J254" s="47" t="s">
        <v>407</v>
      </c>
      <c r="K254" s="47" t="s">
        <v>1045</v>
      </c>
      <c r="L254" s="47" t="s">
        <v>1050</v>
      </c>
      <c r="M254" s="45">
        <v>1</v>
      </c>
      <c r="N254" s="46"/>
      <c r="O254" s="46">
        <v>3.99</v>
      </c>
      <c r="P254" s="42" t="s">
        <v>1051</v>
      </c>
      <c r="Q254" s="44" t="s">
        <v>1052</v>
      </c>
      <c r="R254" s="44" t="s">
        <v>330</v>
      </c>
      <c r="T254" s="33"/>
    </row>
    <row r="255" spans="1:20" ht="38.25" customHeight="1">
      <c r="A255" s="1" t="s">
        <v>19</v>
      </c>
      <c r="B255" s="17" t="str">
        <f t="shared" si="17"/>
        <v>21.32YG217Harmony Duo Drainable PouchesSalts Health Care LtdКа-М Медикъл ЕООДдвукомпонетни илео торби големи 110ІV3106663716HDDL1370</v>
      </c>
      <c r="C255" s="17" t="str">
        <f>+G255&amp;H255&amp;I255&amp;J255</f>
        <v>YG217Harmony Duo Drainable PouchesSalts Health Care LtdКа-М Медикъл ЕООД</v>
      </c>
      <c r="D255" s="42">
        <v>2</v>
      </c>
      <c r="E255" s="43">
        <v>1.3</v>
      </c>
      <c r="F255" s="42">
        <v>2</v>
      </c>
      <c r="G255" s="20" t="s">
        <v>1053</v>
      </c>
      <c r="H255" s="47" t="s">
        <v>1039</v>
      </c>
      <c r="I255" s="44" t="s">
        <v>406</v>
      </c>
      <c r="J255" s="47" t="s">
        <v>407</v>
      </c>
      <c r="K255" s="47" t="s">
        <v>1045</v>
      </c>
      <c r="L255" s="47" t="s">
        <v>1041</v>
      </c>
      <c r="M255" s="45">
        <v>1</v>
      </c>
      <c r="N255" s="46"/>
      <c r="O255" s="46">
        <v>3.99</v>
      </c>
      <c r="P255" s="42" t="s">
        <v>1054</v>
      </c>
      <c r="Q255" s="44" t="s">
        <v>1055</v>
      </c>
      <c r="R255" s="44" t="s">
        <v>330</v>
      </c>
      <c r="T255" s="33"/>
    </row>
    <row r="256" spans="1:20" ht="38.25" customHeight="1">
      <c r="A256" s="1" t="s">
        <v>19</v>
      </c>
      <c r="B256" s="17" t="str">
        <f t="shared" si="17"/>
        <v>21.32YG400Алтерна илео и коло торбичка, двукомпонентна отворена до 60 мм, макси (Alterna Ostomy Bag, two-piece, open)Coloplast A/SМЕБОС EООДНепрозрачна илео и коло торбичка, двукомпонентна, отворена макси до 60 мм3010IV3107616152  17622</v>
      </c>
      <c r="C256" s="29" t="str">
        <f>+G256&amp;J256</f>
        <v>YG400МЕБОС EООД</v>
      </c>
      <c r="D256" s="42">
        <v>2</v>
      </c>
      <c r="E256" s="43">
        <v>1.3</v>
      </c>
      <c r="F256" s="42">
        <v>2</v>
      </c>
      <c r="G256" s="20" t="s">
        <v>1056</v>
      </c>
      <c r="H256" s="47" t="s">
        <v>1057</v>
      </c>
      <c r="I256" s="44" t="s">
        <v>512</v>
      </c>
      <c r="J256" s="45" t="s">
        <v>513</v>
      </c>
      <c r="K256" s="47" t="s">
        <v>1058</v>
      </c>
      <c r="L256" s="47"/>
      <c r="M256" s="45">
        <v>30</v>
      </c>
      <c r="N256" s="46"/>
      <c r="O256" s="46">
        <v>3.46</v>
      </c>
      <c r="P256" s="42" t="s">
        <v>1059</v>
      </c>
      <c r="Q256" s="44">
        <v>17622</v>
      </c>
      <c r="R256" s="44" t="s">
        <v>330</v>
      </c>
      <c r="T256" s="33"/>
    </row>
    <row r="257" spans="1:20" s="34" customFormat="1" ht="38.25" customHeight="1">
      <c r="A257" s="34" t="s">
        <v>19</v>
      </c>
      <c r="B257" s="17" t="str">
        <f t="shared" si="17"/>
        <v>2Изделия за стоми: изделия за илео- и коло стоми</v>
      </c>
      <c r="C257" s="17" t="str">
        <f>+G257&amp;H257&amp;I257&amp;J257&amp;K257&amp;M257</f>
        <v>Изделия за стоми: изделия за илео- и коло стоми</v>
      </c>
      <c r="D257" s="11">
        <v>2</v>
      </c>
      <c r="E257" s="11"/>
      <c r="F257" s="11"/>
      <c r="G257" s="11"/>
      <c r="H257" s="70" t="s">
        <v>318</v>
      </c>
      <c r="I257" s="71"/>
      <c r="J257" s="71"/>
      <c r="K257" s="72"/>
      <c r="L257" s="25"/>
      <c r="M257" s="36"/>
      <c r="N257" s="41"/>
      <c r="O257" s="41"/>
      <c r="P257" s="36"/>
      <c r="Q257" s="36"/>
      <c r="R257" s="36"/>
      <c r="S257" s="1"/>
      <c r="T257" s="33"/>
    </row>
    <row r="258" spans="1:20" s="34" customFormat="1" ht="38.25" customHeight="1">
      <c r="A258" s="34" t="s">
        <v>19</v>
      </c>
      <c r="B258" s="17" t="str">
        <f t="shared" si="17"/>
        <v>21.3Двукомпонентни системи за възрастни</v>
      </c>
      <c r="C258" s="17" t="str">
        <f>+G258&amp;H258&amp;I258&amp;J258&amp;K258&amp;M258</f>
        <v>Двукомпонентни системи за възрастни</v>
      </c>
      <c r="D258" s="11">
        <v>2</v>
      </c>
      <c r="E258" s="11">
        <v>1.3</v>
      </c>
      <c r="F258" s="11"/>
      <c r="G258" s="11"/>
      <c r="H258" s="70" t="s">
        <v>897</v>
      </c>
      <c r="I258" s="71"/>
      <c r="J258" s="71"/>
      <c r="K258" s="72"/>
      <c r="L258" s="25"/>
      <c r="M258" s="36"/>
      <c r="N258" s="41"/>
      <c r="O258" s="41"/>
      <c r="P258" s="36"/>
      <c r="Q258" s="36"/>
      <c r="R258" s="36"/>
      <c r="S258" s="1"/>
      <c r="T258" s="33"/>
    </row>
    <row r="259" spans="1:20" s="34" customFormat="1" ht="38.25" customHeight="1">
      <c r="A259" s="34" t="s">
        <v>19</v>
      </c>
      <c r="B259" s="17" t="str">
        <f t="shared" si="17"/>
        <v>21.33двукомпонентна затворена торбичка с филтър</v>
      </c>
      <c r="C259" s="17" t="str">
        <f>+G259&amp;H259&amp;I259&amp;J259&amp;K259&amp;M259</f>
        <v>двукомпонентна затворена торбичка с филтър</v>
      </c>
      <c r="D259" s="11">
        <v>2</v>
      </c>
      <c r="E259" s="11">
        <v>1.3</v>
      </c>
      <c r="F259" s="11">
        <v>3</v>
      </c>
      <c r="G259" s="11"/>
      <c r="H259" s="70" t="s">
        <v>1060</v>
      </c>
      <c r="I259" s="71"/>
      <c r="J259" s="71"/>
      <c r="K259" s="72"/>
      <c r="L259" s="25"/>
      <c r="M259" s="36"/>
      <c r="N259" s="41"/>
      <c r="O259" s="41"/>
      <c r="P259" s="36"/>
      <c r="Q259" s="36"/>
      <c r="R259" s="36"/>
      <c r="S259" s="1"/>
      <c r="T259" s="33"/>
    </row>
    <row r="260" spans="1:20" ht="38.25" customHeight="1">
      <c r="A260" s="1" t="s">
        <v>19</v>
      </c>
      <c r="B260" s="17" t="str">
        <f t="shared" si="17"/>
        <v>21.33YF276Flexima Key closed pouches 40mmB. Braun Medical SASБ. Браун Медикал ЕООДФлексима Кий колостомна торба, с фълтър, бежова,  двукомп. с-ма 3010IA310671714562140BG</v>
      </c>
      <c r="C260" s="29" t="str">
        <f>+G260&amp;J260</f>
        <v>YF276Б. Браун Медикал ЕООД</v>
      </c>
      <c r="D260" s="42">
        <v>2</v>
      </c>
      <c r="E260" s="43">
        <v>1.3</v>
      </c>
      <c r="F260" s="42">
        <v>3</v>
      </c>
      <c r="G260" s="20" t="s">
        <v>1061</v>
      </c>
      <c r="H260" s="47" t="s">
        <v>1062</v>
      </c>
      <c r="I260" s="44" t="s">
        <v>360</v>
      </c>
      <c r="J260" s="45" t="s">
        <v>361</v>
      </c>
      <c r="K260" s="49" t="s">
        <v>1063</v>
      </c>
      <c r="L260" s="44" t="s">
        <v>1064</v>
      </c>
      <c r="M260" s="45">
        <v>30</v>
      </c>
      <c r="N260" s="46"/>
      <c r="O260" s="46">
        <v>3.75</v>
      </c>
      <c r="P260" s="42" t="s">
        <v>1065</v>
      </c>
      <c r="Q260" s="44" t="s">
        <v>1066</v>
      </c>
      <c r="R260" s="44" t="s">
        <v>330</v>
      </c>
      <c r="T260" s="33"/>
    </row>
    <row r="261" spans="1:20" ht="38.25" customHeight="1">
      <c r="A261" s="1" t="s">
        <v>19</v>
      </c>
      <c r="B261" s="17" t="str">
        <f t="shared" si="17"/>
        <v>21.33YF277Flexima Key closed pouches 50mmB. Braun Medical SASБ. Браун Медикал ЕООДФлексима Кий колостомна торба, с фълтър, бежова,  двукомп. с-ма 3010IA310671714562150BG</v>
      </c>
      <c r="C261" s="29" t="str">
        <f>+G261&amp;J261</f>
        <v>YF277Б. Браун Медикал ЕООД</v>
      </c>
      <c r="D261" s="42">
        <v>2</v>
      </c>
      <c r="E261" s="43">
        <v>1.3</v>
      </c>
      <c r="F261" s="42">
        <v>3</v>
      </c>
      <c r="G261" s="20" t="s">
        <v>1067</v>
      </c>
      <c r="H261" s="47" t="s">
        <v>1068</v>
      </c>
      <c r="I261" s="44" t="s">
        <v>360</v>
      </c>
      <c r="J261" s="45" t="s">
        <v>361</v>
      </c>
      <c r="K261" s="49" t="s">
        <v>1063</v>
      </c>
      <c r="L261" s="44" t="s">
        <v>906</v>
      </c>
      <c r="M261" s="45">
        <v>30</v>
      </c>
      <c r="N261" s="46"/>
      <c r="O261" s="46">
        <v>3.75</v>
      </c>
      <c r="P261" s="42" t="s">
        <v>1065</v>
      </c>
      <c r="Q261" s="44" t="s">
        <v>1069</v>
      </c>
      <c r="R261" s="44" t="s">
        <v>330</v>
      </c>
      <c r="T261" s="33"/>
    </row>
    <row r="262" spans="1:20" ht="38.25" customHeight="1">
      <c r="A262" s="1" t="s">
        <v>19</v>
      </c>
      <c r="B262" s="17" t="str">
        <f t="shared" si="17"/>
        <v>21.33YF278Flexima Key closed pouches 60mmB. Braun Medical SASБ. Браун Медикал ЕООДФлексима Кий колостомна торба, с фълтър, бежова,  двукомп. с-ма 3010IA310671714562160BG</v>
      </c>
      <c r="C262" s="29" t="str">
        <f>+G262&amp;J262</f>
        <v>YF278Б. Браун Медикал ЕООД</v>
      </c>
      <c r="D262" s="42">
        <v>2</v>
      </c>
      <c r="E262" s="43">
        <v>1.3</v>
      </c>
      <c r="F262" s="42">
        <v>3</v>
      </c>
      <c r="G262" s="20" t="s">
        <v>1070</v>
      </c>
      <c r="H262" s="47" t="s">
        <v>1071</v>
      </c>
      <c r="I262" s="44" t="s">
        <v>360</v>
      </c>
      <c r="J262" s="45" t="s">
        <v>361</v>
      </c>
      <c r="K262" s="49" t="s">
        <v>1063</v>
      </c>
      <c r="L262" s="44" t="s">
        <v>910</v>
      </c>
      <c r="M262" s="45">
        <v>30</v>
      </c>
      <c r="N262" s="46"/>
      <c r="O262" s="46">
        <v>3.75</v>
      </c>
      <c r="P262" s="42" t="s">
        <v>1065</v>
      </c>
      <c r="Q262" s="44" t="s">
        <v>1072</v>
      </c>
      <c r="R262" s="44" t="s">
        <v>330</v>
      </c>
      <c r="T262" s="33"/>
    </row>
    <row r="263" spans="1:20" ht="38.25" customHeight="1">
      <c r="A263" s="1" t="s">
        <v>19</v>
      </c>
      <c r="B263" s="17" t="str">
        <f t="shared" si="17"/>
        <v>21.33YF279Flexima Key closed pouches 80mmB. Braun Medical SASБ. Браун Медикал ЕООДФлексима Кий колостомна торба,  с фълтър, бежова,  двукомп. с-ма 3010IA310671714562180BG</v>
      </c>
      <c r="C263" s="29" t="str">
        <f>+G263&amp;J263</f>
        <v>YF279Б. Браун Медикал ЕООД</v>
      </c>
      <c r="D263" s="42">
        <v>2</v>
      </c>
      <c r="E263" s="43">
        <v>1.3</v>
      </c>
      <c r="F263" s="42">
        <v>3</v>
      </c>
      <c r="G263" s="20" t="s">
        <v>1073</v>
      </c>
      <c r="H263" s="47" t="s">
        <v>1074</v>
      </c>
      <c r="I263" s="44" t="s">
        <v>360</v>
      </c>
      <c r="J263" s="45" t="s">
        <v>361</v>
      </c>
      <c r="K263" s="49" t="s">
        <v>1075</v>
      </c>
      <c r="L263" s="44" t="s">
        <v>1076</v>
      </c>
      <c r="M263" s="45">
        <v>30</v>
      </c>
      <c r="N263" s="46"/>
      <c r="O263" s="46">
        <v>3.75</v>
      </c>
      <c r="P263" s="42" t="s">
        <v>1065</v>
      </c>
      <c r="Q263" s="44" t="s">
        <v>1077</v>
      </c>
      <c r="R263" s="44" t="s">
        <v>330</v>
      </c>
      <c r="T263" s="33"/>
    </row>
    <row r="264" spans="1:20" ht="38.25" customHeight="1">
      <c r="A264" s="1" t="s">
        <v>19</v>
      </c>
      <c r="B264" s="17" t="str">
        <f t="shared" si="17"/>
        <v>21.33YF692Flexima 3S closed pouch 55mmB. Braun Medical SASБ. Браун Медикал ЕООДКолостомна торба с филтър и допълнителна сигурност,бежова,  двукомп. с-ма, с размер 55мм3010IA3106744748 931055BG</v>
      </c>
      <c r="C264" s="29" t="str">
        <f>+G264&amp;J264</f>
        <v>YF692Б. Браун Медикал ЕООД</v>
      </c>
      <c r="D264" s="42">
        <v>2</v>
      </c>
      <c r="E264" s="43">
        <v>1.3</v>
      </c>
      <c r="F264" s="42">
        <v>3</v>
      </c>
      <c r="G264" s="20" t="s">
        <v>1078</v>
      </c>
      <c r="H264" s="47" t="s">
        <v>1079</v>
      </c>
      <c r="I264" s="44" t="s">
        <v>360</v>
      </c>
      <c r="J264" s="45" t="s">
        <v>361</v>
      </c>
      <c r="K264" s="49" t="s">
        <v>1080</v>
      </c>
      <c r="L264" s="44" t="s">
        <v>920</v>
      </c>
      <c r="M264" s="45">
        <v>30</v>
      </c>
      <c r="N264" s="46"/>
      <c r="O264" s="46">
        <v>3.49</v>
      </c>
      <c r="P264" s="42" t="s">
        <v>1081</v>
      </c>
      <c r="Q264" s="44" t="s">
        <v>1082</v>
      </c>
      <c r="R264" s="44" t="s">
        <v>330</v>
      </c>
      <c r="T264" s="33"/>
    </row>
    <row r="265" spans="1:20" ht="38.25" customHeight="1">
      <c r="A265" s="1" t="s">
        <v>19</v>
      </c>
      <c r="B265" s="17" t="str">
        <f t="shared" si="17"/>
        <v>21.33YG004Natura Plus Closed WindowConvaTec LtdРСР ЕООДзатворена  торбичка с филтър и прозорче110IV3106786285421798;421678;421680;421682</v>
      </c>
      <c r="C265" s="17" t="str">
        <f t="shared" ref="C265:C278" si="18">+G265&amp;H265&amp;I265&amp;J265</f>
        <v>YG004Natura Plus Closed WindowConvaTec LtdРСР ЕООД</v>
      </c>
      <c r="D265" s="42">
        <v>2</v>
      </c>
      <c r="E265" s="43">
        <v>1.3</v>
      </c>
      <c r="F265" s="42">
        <v>3</v>
      </c>
      <c r="G265" s="20" t="s">
        <v>1083</v>
      </c>
      <c r="H265" s="44" t="s">
        <v>1084</v>
      </c>
      <c r="I265" s="44" t="s">
        <v>394</v>
      </c>
      <c r="J265" s="45" t="s">
        <v>39</v>
      </c>
      <c r="K265" s="44" t="s">
        <v>1085</v>
      </c>
      <c r="L265" s="44" t="s">
        <v>1086</v>
      </c>
      <c r="M265" s="44">
        <v>1</v>
      </c>
      <c r="N265" s="46"/>
      <c r="O265" s="46">
        <v>3.65</v>
      </c>
      <c r="P265" s="42" t="s">
        <v>1087</v>
      </c>
      <c r="Q265" s="44" t="s">
        <v>1088</v>
      </c>
      <c r="R265" s="44" t="s">
        <v>330</v>
      </c>
      <c r="T265" s="33"/>
    </row>
    <row r="266" spans="1:20" ht="38.25" customHeight="1">
      <c r="A266" s="1" t="s">
        <v>19</v>
      </c>
      <c r="B266" s="17" t="str">
        <f t="shared" si="17"/>
        <v>21.33YF794Natura + Closed PouchConvaTec LtdРСР ЕООДзатворена  торбичка с филтър, бежова110IV3106634941416412;416400;416403;416406;416409</v>
      </c>
      <c r="C266" s="17" t="str">
        <f t="shared" si="18"/>
        <v>YF794Natura + Closed PouchConvaTec LtdРСР ЕООД</v>
      </c>
      <c r="D266" s="42">
        <v>2</v>
      </c>
      <c r="E266" s="43">
        <v>1.3</v>
      </c>
      <c r="F266" s="42">
        <v>3</v>
      </c>
      <c r="G266" s="20" t="s">
        <v>1089</v>
      </c>
      <c r="H266" s="44" t="s">
        <v>1090</v>
      </c>
      <c r="I266" s="44" t="s">
        <v>394</v>
      </c>
      <c r="J266" s="45" t="s">
        <v>39</v>
      </c>
      <c r="K266" s="44" t="s">
        <v>1091</v>
      </c>
      <c r="L266" s="44" t="s">
        <v>1092</v>
      </c>
      <c r="M266" s="44">
        <v>1</v>
      </c>
      <c r="N266" s="46"/>
      <c r="O266" s="46">
        <v>3.65</v>
      </c>
      <c r="P266" s="42" t="s">
        <v>1093</v>
      </c>
      <c r="Q266" s="44" t="s">
        <v>1094</v>
      </c>
      <c r="R266" s="44" t="s">
        <v>330</v>
      </c>
      <c r="T266" s="33"/>
    </row>
    <row r="267" spans="1:20" ht="38.25" customHeight="1">
      <c r="A267" s="1" t="s">
        <v>19</v>
      </c>
      <c r="B267" s="17" t="str">
        <f t="shared" si="17"/>
        <v>21.33YG218Valore 2 Colostomy, 45mmWelland Medical LimitedУЕЛКЕЪР ЕООДКолостомна двукомпонентна затворена торбичка с филтър, 45 мм, бежова110IV3106799315XT2C745</v>
      </c>
      <c r="C267" s="17" t="str">
        <f t="shared" si="18"/>
        <v>YG218Valore 2 Colostomy, 45mmWelland Medical LimitedУЕЛКЕЪР ЕООД</v>
      </c>
      <c r="D267" s="42">
        <v>2</v>
      </c>
      <c r="E267" s="43">
        <v>1.3</v>
      </c>
      <c r="F267" s="42">
        <v>3</v>
      </c>
      <c r="G267" s="20" t="s">
        <v>1095</v>
      </c>
      <c r="H267" s="44" t="s">
        <v>1096</v>
      </c>
      <c r="I267" s="47" t="s">
        <v>467</v>
      </c>
      <c r="J267" s="47" t="s">
        <v>468</v>
      </c>
      <c r="K267" s="44" t="s">
        <v>1097</v>
      </c>
      <c r="L267" s="44" t="s">
        <v>914</v>
      </c>
      <c r="M267" s="45">
        <v>1</v>
      </c>
      <c r="N267" s="46"/>
      <c r="O267" s="46">
        <v>2.37</v>
      </c>
      <c r="P267" s="42" t="s">
        <v>1098</v>
      </c>
      <c r="Q267" s="44" t="s">
        <v>1099</v>
      </c>
      <c r="R267" s="44" t="s">
        <v>330</v>
      </c>
      <c r="T267" s="33"/>
    </row>
    <row r="268" spans="1:20" ht="38.25" customHeight="1">
      <c r="A268" s="1" t="s">
        <v>19</v>
      </c>
      <c r="B268" s="17" t="str">
        <f t="shared" si="17"/>
        <v>21.33YG219Valore 2 Colostomy, 60mmWelland Medical LimitedУЕЛКЕЪР ЕООДКолостомна двукомпонентна затворена торбичка с филтър, 60 мм, прозрачна110IV3106776501XT2C760</v>
      </c>
      <c r="C268" s="17" t="str">
        <f t="shared" si="18"/>
        <v>YG219Valore 2 Colostomy, 60mmWelland Medical LimitedУЕЛКЕЪР ЕООД</v>
      </c>
      <c r="D268" s="42">
        <v>2</v>
      </c>
      <c r="E268" s="43">
        <v>1.3</v>
      </c>
      <c r="F268" s="42">
        <v>3</v>
      </c>
      <c r="G268" s="20" t="s">
        <v>1100</v>
      </c>
      <c r="H268" s="44" t="s">
        <v>1101</v>
      </c>
      <c r="I268" s="47" t="s">
        <v>467</v>
      </c>
      <c r="J268" s="47" t="s">
        <v>468</v>
      </c>
      <c r="K268" s="44" t="s">
        <v>1102</v>
      </c>
      <c r="L268" s="44" t="s">
        <v>967</v>
      </c>
      <c r="M268" s="45">
        <v>1</v>
      </c>
      <c r="N268" s="46"/>
      <c r="O268" s="46">
        <v>2.37</v>
      </c>
      <c r="P268" s="42" t="s">
        <v>1103</v>
      </c>
      <c r="Q268" s="44" t="s">
        <v>1104</v>
      </c>
      <c r="R268" s="44" t="s">
        <v>330</v>
      </c>
      <c r="T268" s="33"/>
    </row>
    <row r="269" spans="1:20" ht="38.25" customHeight="1">
      <c r="A269" s="1" t="s">
        <v>19</v>
      </c>
      <c r="B269" s="17" t="str">
        <f t="shared" si="17"/>
        <v>21.33YG220Valore 2 Colostomy, 60mmWelland Medical LimitedУЕЛКЕЪР ЕООДКолостомна двукомпонентна затворена торбичка с филтър, 60 мм, бежова110IV3106793873XT2C960</v>
      </c>
      <c r="C269" s="17" t="str">
        <f t="shared" si="18"/>
        <v>YG220Valore 2 Colostomy, 60mmWelland Medical LimitedУЕЛКЕЪР ЕООД</v>
      </c>
      <c r="D269" s="42">
        <v>2</v>
      </c>
      <c r="E269" s="43">
        <v>1.3</v>
      </c>
      <c r="F269" s="42">
        <v>3</v>
      </c>
      <c r="G269" s="20" t="s">
        <v>1105</v>
      </c>
      <c r="H269" s="44" t="s">
        <v>1101</v>
      </c>
      <c r="I269" s="47" t="s">
        <v>467</v>
      </c>
      <c r="J269" s="47" t="s">
        <v>468</v>
      </c>
      <c r="K269" s="44" t="s">
        <v>1106</v>
      </c>
      <c r="L269" s="44" t="s">
        <v>967</v>
      </c>
      <c r="M269" s="45">
        <v>1</v>
      </c>
      <c r="N269" s="46"/>
      <c r="O269" s="46">
        <v>2.37</v>
      </c>
      <c r="P269" s="42" t="s">
        <v>1107</v>
      </c>
      <c r="Q269" s="44" t="s">
        <v>1108</v>
      </c>
      <c r="R269" s="44" t="s">
        <v>330</v>
      </c>
      <c r="T269" s="33"/>
    </row>
    <row r="270" spans="1:20" ht="38.25" customHeight="1">
      <c r="A270" s="1" t="s">
        <v>19</v>
      </c>
      <c r="B270" s="17" t="str">
        <f t="shared" si="17"/>
        <v>21.33YG221Valore 2 Colostomy, 70mmWelland Medical LimitedУЕЛКЕЪР ЕООДКолостомна двукомпонентна затворена торбичка с филтър, 70 мм, прозрачна110IV3106708680XT2C770</v>
      </c>
      <c r="C270" s="17" t="str">
        <f t="shared" si="18"/>
        <v>YG221Valore 2 Colostomy, 70mmWelland Medical LimitedУЕЛКЕЪР ЕООД</v>
      </c>
      <c r="D270" s="42">
        <v>2</v>
      </c>
      <c r="E270" s="43">
        <v>1.3</v>
      </c>
      <c r="F270" s="42">
        <v>3</v>
      </c>
      <c r="G270" s="20" t="s">
        <v>1109</v>
      </c>
      <c r="H270" s="44" t="s">
        <v>1110</v>
      </c>
      <c r="I270" s="47" t="s">
        <v>467</v>
      </c>
      <c r="J270" s="47" t="s">
        <v>468</v>
      </c>
      <c r="K270" s="44" t="s">
        <v>1111</v>
      </c>
      <c r="L270" s="44" t="s">
        <v>952</v>
      </c>
      <c r="M270" s="45">
        <v>1</v>
      </c>
      <c r="N270" s="46"/>
      <c r="O270" s="46">
        <v>2.37</v>
      </c>
      <c r="P270" s="42" t="s">
        <v>1112</v>
      </c>
      <c r="Q270" s="44" t="s">
        <v>1113</v>
      </c>
      <c r="R270" s="44" t="s">
        <v>330</v>
      </c>
      <c r="T270" s="33"/>
    </row>
    <row r="271" spans="1:20" ht="38.25" customHeight="1">
      <c r="A271" s="1" t="s">
        <v>19</v>
      </c>
      <c r="B271" s="17" t="str">
        <f t="shared" si="17"/>
        <v>21.33YG222Valore 2 Colostomy, 70mmWelland Medical LimitedУЕЛКЕЪР ЕООДКолостомна двукомпонентна затворена торбичка с филтър, 70 мм, бежова110IV3106749190XT2C970</v>
      </c>
      <c r="C271" s="17" t="str">
        <f t="shared" si="18"/>
        <v>YG222Valore 2 Colostomy, 70mmWelland Medical LimitedУЕЛКЕЪР ЕООД</v>
      </c>
      <c r="D271" s="42">
        <v>2</v>
      </c>
      <c r="E271" s="43">
        <v>1.3</v>
      </c>
      <c r="F271" s="42">
        <v>3</v>
      </c>
      <c r="G271" s="20" t="s">
        <v>1114</v>
      </c>
      <c r="H271" s="44" t="s">
        <v>1110</v>
      </c>
      <c r="I271" s="47" t="s">
        <v>467</v>
      </c>
      <c r="J271" s="47" t="s">
        <v>468</v>
      </c>
      <c r="K271" s="44" t="s">
        <v>1115</v>
      </c>
      <c r="L271" s="44" t="s">
        <v>952</v>
      </c>
      <c r="M271" s="45">
        <v>1</v>
      </c>
      <c r="N271" s="46"/>
      <c r="O271" s="46">
        <v>2.37</v>
      </c>
      <c r="P271" s="42" t="s">
        <v>1116</v>
      </c>
      <c r="Q271" s="44" t="s">
        <v>1117</v>
      </c>
      <c r="R271" s="44" t="s">
        <v>330</v>
      </c>
      <c r="T271" s="33"/>
    </row>
    <row r="272" spans="1:20" ht="38.25" customHeight="1">
      <c r="A272" s="1" t="s">
        <v>19</v>
      </c>
      <c r="B272" s="17" t="str">
        <f t="shared" si="17"/>
        <v>21.33YG223Liberty 2 Colostomy, Aperture Size 45mm, ClearWelland Medical LimitedУЕЛКЕЪР ЕООДКолостомна двукомпонентна затворена торбичка с филтър, 45 мм, прозрачна110IV3106733207WTC745</v>
      </c>
      <c r="C272" s="17" t="str">
        <f t="shared" si="18"/>
        <v>YG223Liberty 2 Colostomy, Aperture Size 45mm, ClearWelland Medical LimitedУЕЛКЕЪР ЕООД</v>
      </c>
      <c r="D272" s="42">
        <v>2</v>
      </c>
      <c r="E272" s="43">
        <v>1.3</v>
      </c>
      <c r="F272" s="42">
        <v>3</v>
      </c>
      <c r="G272" s="20" t="s">
        <v>1118</v>
      </c>
      <c r="H272" s="44" t="s">
        <v>1119</v>
      </c>
      <c r="I272" s="47" t="s">
        <v>467</v>
      </c>
      <c r="J272" s="47" t="s">
        <v>468</v>
      </c>
      <c r="K272" s="44" t="s">
        <v>1120</v>
      </c>
      <c r="L272" s="44" t="s">
        <v>914</v>
      </c>
      <c r="M272" s="45">
        <v>1</v>
      </c>
      <c r="N272" s="46"/>
      <c r="O272" s="46">
        <v>2.37</v>
      </c>
      <c r="P272" s="42" t="s">
        <v>1121</v>
      </c>
      <c r="Q272" s="44" t="s">
        <v>1122</v>
      </c>
      <c r="R272" s="44" t="s">
        <v>330</v>
      </c>
      <c r="T272" s="33"/>
    </row>
    <row r="273" spans="1:20" ht="38.25" customHeight="1">
      <c r="A273" s="1" t="s">
        <v>19</v>
      </c>
      <c r="B273" s="17" t="str">
        <f t="shared" si="17"/>
        <v>21.33YG224Liberty 2 Colostomy, Aperture Size 60mm, ClearWelland Medical LimitedУЕЛКЕЪР ЕООДКолостомна двукомпонентна затворена торбичка с филтър, 60 мм, прозрачна110IV3106722249WTC760</v>
      </c>
      <c r="C273" s="17" t="str">
        <f t="shared" si="18"/>
        <v>YG224Liberty 2 Colostomy, Aperture Size 60mm, ClearWelland Medical LimitedУЕЛКЕЪР ЕООД</v>
      </c>
      <c r="D273" s="42">
        <v>2</v>
      </c>
      <c r="E273" s="43">
        <v>1.3</v>
      </c>
      <c r="F273" s="42">
        <v>3</v>
      </c>
      <c r="G273" s="20" t="s">
        <v>1123</v>
      </c>
      <c r="H273" s="44" t="s">
        <v>1124</v>
      </c>
      <c r="I273" s="47" t="s">
        <v>467</v>
      </c>
      <c r="J273" s="47" t="s">
        <v>468</v>
      </c>
      <c r="K273" s="44" t="s">
        <v>1102</v>
      </c>
      <c r="L273" s="44" t="s">
        <v>967</v>
      </c>
      <c r="M273" s="45">
        <v>1</v>
      </c>
      <c r="N273" s="46"/>
      <c r="O273" s="46">
        <v>2.37</v>
      </c>
      <c r="P273" s="42" t="s">
        <v>1125</v>
      </c>
      <c r="Q273" s="44" t="s">
        <v>1126</v>
      </c>
      <c r="R273" s="44" t="s">
        <v>330</v>
      </c>
      <c r="T273" s="33"/>
    </row>
    <row r="274" spans="1:20" ht="38.25" customHeight="1">
      <c r="A274" s="1" t="s">
        <v>19</v>
      </c>
      <c r="B274" s="17" t="str">
        <f t="shared" si="17"/>
        <v>21.33YG225Liberty 2 Colostomy, Aperture Size 70mm, ClearWelland Medical LimitedУЕЛКЕЪР ЕООДКолостомна двукомпонентна затворена торбичка с филтър, 70 мм, прозрачна110IV3106778664WTC770</v>
      </c>
      <c r="C274" s="17" t="str">
        <f t="shared" si="18"/>
        <v>YG225Liberty 2 Colostomy, Aperture Size 70mm, ClearWelland Medical LimitedУЕЛКЕЪР ЕООД</v>
      </c>
      <c r="D274" s="42">
        <v>2</v>
      </c>
      <c r="E274" s="43">
        <v>1.3</v>
      </c>
      <c r="F274" s="42">
        <v>3</v>
      </c>
      <c r="G274" s="20" t="s">
        <v>1127</v>
      </c>
      <c r="H274" s="44" t="s">
        <v>1128</v>
      </c>
      <c r="I274" s="47" t="s">
        <v>467</v>
      </c>
      <c r="J274" s="47" t="s">
        <v>468</v>
      </c>
      <c r="K274" s="44" t="s">
        <v>1111</v>
      </c>
      <c r="L274" s="44" t="s">
        <v>952</v>
      </c>
      <c r="M274" s="45">
        <v>1</v>
      </c>
      <c r="N274" s="46"/>
      <c r="O274" s="46">
        <v>2.37</v>
      </c>
      <c r="P274" s="42" t="s">
        <v>1129</v>
      </c>
      <c r="Q274" s="44" t="s">
        <v>1130</v>
      </c>
      <c r="R274" s="44" t="s">
        <v>330</v>
      </c>
      <c r="T274" s="33"/>
    </row>
    <row r="275" spans="1:20" ht="38.25" customHeight="1">
      <c r="A275" s="1" t="s">
        <v>19</v>
      </c>
      <c r="B275" s="17" t="str">
        <f t="shared" si="17"/>
        <v>21.33YG226Liberty 2 Colostomy, Aperture Size 45mm, BeigeWelland Medical LimitedУЕЛКЕЪР ЕООДКолостомна двукомпонентна затворена торбичка с филтър, 45 мм, бежова110IV3106761640WTC845</v>
      </c>
      <c r="C275" s="17" t="str">
        <f t="shared" si="18"/>
        <v>YG226Liberty 2 Colostomy, Aperture Size 45mm, BeigeWelland Medical LimitedУЕЛКЕЪР ЕООД</v>
      </c>
      <c r="D275" s="42">
        <v>2</v>
      </c>
      <c r="E275" s="43">
        <v>1.3</v>
      </c>
      <c r="F275" s="42">
        <v>3</v>
      </c>
      <c r="G275" s="20" t="s">
        <v>1131</v>
      </c>
      <c r="H275" s="44" t="s">
        <v>1132</v>
      </c>
      <c r="I275" s="47" t="s">
        <v>467</v>
      </c>
      <c r="J275" s="47" t="s">
        <v>468</v>
      </c>
      <c r="K275" s="44" t="s">
        <v>1097</v>
      </c>
      <c r="L275" s="44" t="s">
        <v>914</v>
      </c>
      <c r="M275" s="45">
        <v>1</v>
      </c>
      <c r="N275" s="46"/>
      <c r="O275" s="46">
        <v>2.37</v>
      </c>
      <c r="P275" s="42" t="s">
        <v>1133</v>
      </c>
      <c r="Q275" s="44" t="s">
        <v>1134</v>
      </c>
      <c r="R275" s="44" t="s">
        <v>330</v>
      </c>
      <c r="T275" s="33"/>
    </row>
    <row r="276" spans="1:20" ht="38.25" customHeight="1">
      <c r="A276" s="1" t="s">
        <v>19</v>
      </c>
      <c r="B276" s="17" t="str">
        <f t="shared" si="17"/>
        <v>21.33YG227Liberty 2 Colostomy, Aperture Size 60mm, BeigeWelland Medical LimitedУЕЛКЕЪР ЕООДКолостомна двукомпонентна затворена торбичка с филтър, 60 мм, бежова110IV3106762395WTC860</v>
      </c>
      <c r="C276" s="17" t="str">
        <f t="shared" si="18"/>
        <v>YG227Liberty 2 Colostomy, Aperture Size 60mm, BeigeWelland Medical LimitedУЕЛКЕЪР ЕООД</v>
      </c>
      <c r="D276" s="42">
        <v>2</v>
      </c>
      <c r="E276" s="43">
        <v>1.3</v>
      </c>
      <c r="F276" s="42">
        <v>3</v>
      </c>
      <c r="G276" s="20" t="s">
        <v>1135</v>
      </c>
      <c r="H276" s="44" t="s">
        <v>1136</v>
      </c>
      <c r="I276" s="47" t="s">
        <v>467</v>
      </c>
      <c r="J276" s="47" t="s">
        <v>468</v>
      </c>
      <c r="K276" s="44" t="s">
        <v>1106</v>
      </c>
      <c r="L276" s="44" t="s">
        <v>967</v>
      </c>
      <c r="M276" s="45">
        <v>1</v>
      </c>
      <c r="N276" s="46"/>
      <c r="O276" s="46">
        <v>2.37</v>
      </c>
      <c r="P276" s="42" t="s">
        <v>1137</v>
      </c>
      <c r="Q276" s="44" t="s">
        <v>1138</v>
      </c>
      <c r="R276" s="44" t="s">
        <v>330</v>
      </c>
      <c r="T276" s="33"/>
    </row>
    <row r="277" spans="1:20" ht="38.25" customHeight="1">
      <c r="A277" s="1" t="s">
        <v>19</v>
      </c>
      <c r="B277" s="17" t="str">
        <f t="shared" si="17"/>
        <v>21.33YG228Liberty 2 Colostomy, Aperture Size 70mm, BeigeWelland Medical LimitedУЕЛКЕЪР ЕООДКолостомна двукомпонентна затворена торбичка с филтър, 70 мм, бежова110IV3106755989WTC870</v>
      </c>
      <c r="C277" s="17" t="str">
        <f t="shared" si="18"/>
        <v>YG228Liberty 2 Colostomy, Aperture Size 70mm, BeigeWelland Medical LimitedУЕЛКЕЪР ЕООД</v>
      </c>
      <c r="D277" s="42">
        <v>2</v>
      </c>
      <c r="E277" s="43">
        <v>1.3</v>
      </c>
      <c r="F277" s="42">
        <v>3</v>
      </c>
      <c r="G277" s="20" t="s">
        <v>1139</v>
      </c>
      <c r="H277" s="44" t="s">
        <v>1140</v>
      </c>
      <c r="I277" s="47" t="s">
        <v>467</v>
      </c>
      <c r="J277" s="47" t="s">
        <v>468</v>
      </c>
      <c r="K277" s="44" t="s">
        <v>1115</v>
      </c>
      <c r="L277" s="44" t="s">
        <v>952</v>
      </c>
      <c r="M277" s="45">
        <v>1</v>
      </c>
      <c r="N277" s="46"/>
      <c r="O277" s="46">
        <v>2.37</v>
      </c>
      <c r="P277" s="42" t="s">
        <v>1141</v>
      </c>
      <c r="Q277" s="44" t="s">
        <v>1142</v>
      </c>
      <c r="R277" s="44" t="s">
        <v>330</v>
      </c>
      <c r="T277" s="33"/>
    </row>
    <row r="278" spans="1:20" ht="38.25" customHeight="1">
      <c r="A278" s="1" t="s">
        <v>19</v>
      </c>
      <c r="B278" s="17" t="str">
        <f t="shared" si="17"/>
        <v>21.33YG229Valore 2 Colostomy, 45mmWelland Medical LimitedУЕЛКЕЪР ЕООДКолостомна двукомпонентна затворена торбичка с филтър, 45 мм, прозрачна110IV3106704501XT2C945</v>
      </c>
      <c r="C278" s="17" t="str">
        <f t="shared" si="18"/>
        <v>YG229Valore 2 Colostomy, 45mmWelland Medical LimitedУЕЛКЕЪР ЕООД</v>
      </c>
      <c r="D278" s="42">
        <v>2</v>
      </c>
      <c r="E278" s="43">
        <v>1.3</v>
      </c>
      <c r="F278" s="42">
        <v>3</v>
      </c>
      <c r="G278" s="20" t="s">
        <v>1143</v>
      </c>
      <c r="H278" s="44" t="s">
        <v>1096</v>
      </c>
      <c r="I278" s="47" t="s">
        <v>467</v>
      </c>
      <c r="J278" s="47" t="s">
        <v>468</v>
      </c>
      <c r="K278" s="44" t="s">
        <v>1120</v>
      </c>
      <c r="L278" s="44" t="s">
        <v>914</v>
      </c>
      <c r="M278" s="45">
        <v>1</v>
      </c>
      <c r="N278" s="46"/>
      <c r="O278" s="46">
        <v>2.37</v>
      </c>
      <c r="P278" s="42" t="s">
        <v>1144</v>
      </c>
      <c r="Q278" s="44" t="s">
        <v>1145</v>
      </c>
      <c r="R278" s="44" t="s">
        <v>330</v>
      </c>
      <c r="T278" s="33"/>
    </row>
    <row r="279" spans="1:20" ht="38.25" customHeight="1">
      <c r="A279" s="1" t="s">
        <v>19</v>
      </c>
      <c r="B279" s="17" t="str">
        <f t="shared" si="17"/>
        <v>21.33YG403Алтерна  илео и коло торбичка, двукомпонентна  затворена до 60 мм, макси (Alterna ostomy bag, two-piece, closed) Coloplast A/SМЕБОС EООДНепрозрачна илео и коло торбичка, двукомпонентна, затворена макси до 60 мм3010IV310673655717602</v>
      </c>
      <c r="C279" s="29" t="str">
        <f>+G279&amp;J279</f>
        <v>YG403МЕБОС EООД</v>
      </c>
      <c r="D279" s="42">
        <v>2</v>
      </c>
      <c r="E279" s="43">
        <v>1.3</v>
      </c>
      <c r="F279" s="42">
        <v>3</v>
      </c>
      <c r="G279" s="20" t="s">
        <v>1146</v>
      </c>
      <c r="H279" s="44" t="s">
        <v>1147</v>
      </c>
      <c r="I279" s="44" t="s">
        <v>512</v>
      </c>
      <c r="J279" s="45" t="s">
        <v>513</v>
      </c>
      <c r="K279" s="44" t="s">
        <v>1148</v>
      </c>
      <c r="L279" s="44"/>
      <c r="M279" s="45">
        <v>30</v>
      </c>
      <c r="N279" s="46"/>
      <c r="O279" s="46">
        <v>3.46</v>
      </c>
      <c r="P279" s="42" t="s">
        <v>1149</v>
      </c>
      <c r="Q279" s="44">
        <v>17602</v>
      </c>
      <c r="R279" s="44" t="s">
        <v>330</v>
      </c>
      <c r="T279" s="33"/>
    </row>
    <row r="280" spans="1:20" s="34" customFormat="1" ht="38.25" customHeight="1">
      <c r="A280" s="34" t="s">
        <v>19</v>
      </c>
      <c r="B280" s="17" t="str">
        <f t="shared" si="17"/>
        <v>2Изделия за стоми: изделия за илео- и коло стоми</v>
      </c>
      <c r="C280" s="17" t="str">
        <f>+G280&amp;H280&amp;I280&amp;J280&amp;K280&amp;M280</f>
        <v>Изделия за стоми: изделия за илео- и коло стоми</v>
      </c>
      <c r="D280" s="11">
        <v>2</v>
      </c>
      <c r="E280" s="11"/>
      <c r="F280" s="11"/>
      <c r="G280" s="11"/>
      <c r="H280" s="70" t="s">
        <v>318</v>
      </c>
      <c r="I280" s="71"/>
      <c r="J280" s="71"/>
      <c r="K280" s="72"/>
      <c r="L280" s="25"/>
      <c r="M280" s="36"/>
      <c r="N280" s="41"/>
      <c r="O280" s="41"/>
      <c r="P280" s="36"/>
      <c r="Q280" s="36"/>
      <c r="R280" s="36"/>
      <c r="S280" s="1"/>
      <c r="T280" s="33"/>
    </row>
    <row r="281" spans="1:20" s="34" customFormat="1" ht="38.25" customHeight="1">
      <c r="A281" s="34" t="s">
        <v>19</v>
      </c>
      <c r="B281" s="17" t="str">
        <f t="shared" si="17"/>
        <v>21.3Двукомпонентни системи за възрастни</v>
      </c>
      <c r="C281" s="17" t="str">
        <f>+G281&amp;H281&amp;I281&amp;J281&amp;K281&amp;M281</f>
        <v>Двукомпонентни системи за възрастни</v>
      </c>
      <c r="D281" s="11">
        <v>2</v>
      </c>
      <c r="E281" s="11">
        <v>1.3</v>
      </c>
      <c r="F281" s="11"/>
      <c r="G281" s="11"/>
      <c r="H281" s="70" t="s">
        <v>897</v>
      </c>
      <c r="I281" s="71"/>
      <c r="J281" s="71"/>
      <c r="K281" s="72"/>
      <c r="L281" s="25"/>
      <c r="M281" s="36"/>
      <c r="N281" s="41"/>
      <c r="O281" s="41"/>
      <c r="P281" s="36"/>
      <c r="Q281" s="36"/>
      <c r="R281" s="36"/>
      <c r="S281" s="1"/>
      <c r="T281" s="33"/>
    </row>
    <row r="282" spans="1:20" s="34" customFormat="1" ht="38.25" customHeight="1">
      <c r="A282" s="34" t="s">
        <v>19</v>
      </c>
      <c r="B282" s="17" t="str">
        <f t="shared" si="17"/>
        <v>21.34двукомпонентна затворена торбичка</v>
      </c>
      <c r="C282" s="17" t="str">
        <f>+G282&amp;H282&amp;I282&amp;J282&amp;K282&amp;M282</f>
        <v>двукомпонентна затворена торбичка</v>
      </c>
      <c r="D282" s="11">
        <v>2</v>
      </c>
      <c r="E282" s="11">
        <v>1.3</v>
      </c>
      <c r="F282" s="11">
        <v>4</v>
      </c>
      <c r="G282" s="11"/>
      <c r="H282" s="70" t="s">
        <v>1150</v>
      </c>
      <c r="I282" s="71"/>
      <c r="J282" s="71"/>
      <c r="K282" s="72"/>
      <c r="L282" s="25"/>
      <c r="M282" s="36"/>
      <c r="N282" s="41"/>
      <c r="O282" s="41"/>
      <c r="P282" s="36"/>
      <c r="Q282" s="36"/>
      <c r="R282" s="36"/>
      <c r="S282" s="1"/>
      <c r="T282" s="33"/>
    </row>
    <row r="283" spans="1:20" ht="38.25" customHeight="1">
      <c r="A283" s="1" t="s">
        <v>19</v>
      </c>
      <c r="B283" s="17" t="str">
        <f t="shared" si="17"/>
        <v>21.34YG230Harmony Duo Closed PouchesSalts Health Care LtdКа-М Медикъл ЕООДдвукомпонентни затворени торби, стандартни 110ІV3106681677HDC1332</v>
      </c>
      <c r="C283" s="17" t="str">
        <f>+G283&amp;H283&amp;I283&amp;J283</f>
        <v>YG230Harmony Duo Closed PouchesSalts Health Care LtdКа-М Медикъл ЕООД</v>
      </c>
      <c r="D283" s="42">
        <v>2</v>
      </c>
      <c r="E283" s="43">
        <v>1.3</v>
      </c>
      <c r="F283" s="42">
        <v>4</v>
      </c>
      <c r="G283" s="20" t="s">
        <v>1151</v>
      </c>
      <c r="H283" s="47" t="s">
        <v>1152</v>
      </c>
      <c r="I283" s="44" t="s">
        <v>406</v>
      </c>
      <c r="J283" s="47" t="s">
        <v>407</v>
      </c>
      <c r="K283" s="47" t="s">
        <v>1153</v>
      </c>
      <c r="L283" s="44" t="s">
        <v>1046</v>
      </c>
      <c r="M283" s="45">
        <v>1</v>
      </c>
      <c r="N283" s="46"/>
      <c r="O283" s="46">
        <v>3.42</v>
      </c>
      <c r="P283" s="42" t="s">
        <v>1154</v>
      </c>
      <c r="Q283" s="44" t="s">
        <v>1155</v>
      </c>
      <c r="R283" s="44" t="s">
        <v>330</v>
      </c>
      <c r="T283" s="33"/>
    </row>
    <row r="284" spans="1:20" ht="38.25" customHeight="1">
      <c r="A284" s="1" t="s">
        <v>19</v>
      </c>
      <c r="B284" s="17" t="str">
        <f t="shared" si="17"/>
        <v>21.34YG231Harmony Duo Closed PouchesSalts Health Care LtdКа-М Медикъл ЕООДдвукомпонентни затворени торби, стандартни 110ІV3106633405HDC1350</v>
      </c>
      <c r="C284" s="17" t="str">
        <f>+G284&amp;H284&amp;I284&amp;J284</f>
        <v>YG231Harmony Duo Closed PouchesSalts Health Care LtdКа-М Медикъл ЕООД</v>
      </c>
      <c r="D284" s="42">
        <v>2</v>
      </c>
      <c r="E284" s="43">
        <v>1.3</v>
      </c>
      <c r="F284" s="42">
        <v>4</v>
      </c>
      <c r="G284" s="20" t="s">
        <v>1156</v>
      </c>
      <c r="H284" s="47" t="s">
        <v>1152</v>
      </c>
      <c r="I284" s="44" t="s">
        <v>406</v>
      </c>
      <c r="J284" s="47" t="s">
        <v>407</v>
      </c>
      <c r="K284" s="47" t="s">
        <v>1153</v>
      </c>
      <c r="L284" s="44" t="s">
        <v>1050</v>
      </c>
      <c r="M284" s="45">
        <v>1</v>
      </c>
      <c r="N284" s="46"/>
      <c r="O284" s="46">
        <v>3.42</v>
      </c>
      <c r="P284" s="42" t="s">
        <v>1157</v>
      </c>
      <c r="Q284" s="44" t="s">
        <v>1158</v>
      </c>
      <c r="R284" s="44" t="s">
        <v>330</v>
      </c>
      <c r="T284" s="33"/>
    </row>
    <row r="285" spans="1:20" ht="38.25" customHeight="1">
      <c r="A285" s="1" t="s">
        <v>19</v>
      </c>
      <c r="B285" s="17" t="str">
        <f t="shared" si="17"/>
        <v>21.34YG232Harmony Duo Closed PouchesSalts Health Care LtdКа-М Медикъл ЕООДдвукомпонентни затворени торби, стандартни 110ІV3106639564HDC1370</v>
      </c>
      <c r="C285" s="17" t="str">
        <f>+G285&amp;H285&amp;I285&amp;J285</f>
        <v>YG232Harmony Duo Closed PouchesSalts Health Care LtdКа-М Медикъл ЕООД</v>
      </c>
      <c r="D285" s="42">
        <v>2</v>
      </c>
      <c r="E285" s="43">
        <v>1.3</v>
      </c>
      <c r="F285" s="42">
        <v>4</v>
      </c>
      <c r="G285" s="20" t="s">
        <v>1159</v>
      </c>
      <c r="H285" s="47" t="s">
        <v>1152</v>
      </c>
      <c r="I285" s="44" t="s">
        <v>406</v>
      </c>
      <c r="J285" s="47" t="s">
        <v>407</v>
      </c>
      <c r="K285" s="47" t="s">
        <v>1153</v>
      </c>
      <c r="L285" s="44" t="s">
        <v>1041</v>
      </c>
      <c r="M285" s="45">
        <v>1</v>
      </c>
      <c r="N285" s="46"/>
      <c r="O285" s="46">
        <v>3.42</v>
      </c>
      <c r="P285" s="42" t="s">
        <v>1160</v>
      </c>
      <c r="Q285" s="44" t="s">
        <v>1161</v>
      </c>
      <c r="R285" s="44" t="s">
        <v>330</v>
      </c>
      <c r="T285" s="33"/>
    </row>
    <row r="286" spans="1:20" s="34" customFormat="1" ht="38.25" customHeight="1">
      <c r="A286" s="34" t="s">
        <v>19</v>
      </c>
      <c r="B286" s="17" t="str">
        <f t="shared" si="17"/>
        <v>2Изделия за стоми: изделия за илео- и коло стоми</v>
      </c>
      <c r="C286" s="17" t="str">
        <f>+G286&amp;H286&amp;I286&amp;J286&amp;K286&amp;M286</f>
        <v>Изделия за стоми: изделия за илео- и коло стоми</v>
      </c>
      <c r="D286" s="11">
        <v>2</v>
      </c>
      <c r="E286" s="11"/>
      <c r="F286" s="11"/>
      <c r="G286" s="11"/>
      <c r="H286" s="70" t="s">
        <v>318</v>
      </c>
      <c r="I286" s="71"/>
      <c r="J286" s="71"/>
      <c r="K286" s="72"/>
      <c r="L286" s="25"/>
      <c r="M286" s="36"/>
      <c r="N286" s="41"/>
      <c r="O286" s="41"/>
      <c r="P286" s="36"/>
      <c r="Q286" s="36"/>
      <c r="R286" s="36"/>
      <c r="S286" s="1"/>
      <c r="T286" s="33"/>
    </row>
    <row r="287" spans="1:20" s="34" customFormat="1" ht="38.25" customHeight="1">
      <c r="A287" s="34" t="s">
        <v>19</v>
      </c>
      <c r="B287" s="17" t="str">
        <f t="shared" si="17"/>
        <v>21.3Двукомпонентни системи за възрастни</v>
      </c>
      <c r="C287" s="17" t="str">
        <f>+G287&amp;H287&amp;I287&amp;J287&amp;K287&amp;M287</f>
        <v>Двукомпонентни системи за възрастни</v>
      </c>
      <c r="D287" s="11">
        <v>2</v>
      </c>
      <c r="E287" s="11">
        <v>1.3</v>
      </c>
      <c r="F287" s="11"/>
      <c r="G287" s="11"/>
      <c r="H287" s="70" t="s">
        <v>897</v>
      </c>
      <c r="I287" s="71"/>
      <c r="J287" s="71"/>
      <c r="K287" s="72"/>
      <c r="L287" s="25"/>
      <c r="M287" s="36"/>
      <c r="N287" s="41"/>
      <c r="O287" s="41"/>
      <c r="P287" s="36"/>
      <c r="Q287" s="36"/>
      <c r="R287" s="36"/>
      <c r="S287" s="1"/>
      <c r="T287" s="33"/>
    </row>
    <row r="288" spans="1:20" s="34" customFormat="1" ht="38.25" customHeight="1">
      <c r="A288" s="34" t="s">
        <v>19</v>
      </c>
      <c r="B288" s="17" t="str">
        <f t="shared" si="17"/>
        <v>21.35коло-илео плочка</v>
      </c>
      <c r="C288" s="17" t="str">
        <f>+G288&amp;H288&amp;I288&amp;J288&amp;K288&amp;M288</f>
        <v>коло-илео плочка</v>
      </c>
      <c r="D288" s="11">
        <v>2</v>
      </c>
      <c r="E288" s="11">
        <v>1.3</v>
      </c>
      <c r="F288" s="11">
        <v>5</v>
      </c>
      <c r="G288" s="11"/>
      <c r="H288" s="70" t="s">
        <v>1162</v>
      </c>
      <c r="I288" s="71"/>
      <c r="J288" s="71"/>
      <c r="K288" s="72"/>
      <c r="L288" s="25"/>
      <c r="M288" s="36"/>
      <c r="N288" s="41"/>
      <c r="O288" s="41"/>
      <c r="P288" s="36"/>
      <c r="Q288" s="36"/>
      <c r="R288" s="36"/>
      <c r="S288" s="1"/>
      <c r="T288" s="33"/>
    </row>
    <row r="289" spans="1:20" ht="38.25" customHeight="1">
      <c r="A289" s="1" t="s">
        <v>19</v>
      </c>
      <c r="B289" s="17" t="str">
        <f t="shared" si="17"/>
        <v>21.35YF490Flexima Key base plates 40mmB. Braun Medical SASБ. Браун Медикал ЕООДФлексима плочка за двукомпонентна система510IA310673143562040BG</v>
      </c>
      <c r="C289" s="29" t="str">
        <f t="shared" ref="C289:C296" si="19">+G289&amp;J289</f>
        <v>YF490Б. Браун Медикал ЕООД</v>
      </c>
      <c r="D289" s="42">
        <v>2</v>
      </c>
      <c r="E289" s="43">
        <v>1.3</v>
      </c>
      <c r="F289" s="42">
        <v>5</v>
      </c>
      <c r="G289" s="20" t="s">
        <v>1163</v>
      </c>
      <c r="H289" s="47" t="s">
        <v>1164</v>
      </c>
      <c r="I289" s="44" t="s">
        <v>360</v>
      </c>
      <c r="J289" s="45" t="s">
        <v>361</v>
      </c>
      <c r="K289" s="44" t="s">
        <v>1165</v>
      </c>
      <c r="L289" s="44" t="s">
        <v>1166</v>
      </c>
      <c r="M289" s="47">
        <v>5</v>
      </c>
      <c r="N289" s="46"/>
      <c r="O289" s="46">
        <v>4.3099999999999996</v>
      </c>
      <c r="P289" s="42" t="s">
        <v>1167</v>
      </c>
      <c r="Q289" s="44" t="s">
        <v>1168</v>
      </c>
      <c r="R289" s="44" t="s">
        <v>330</v>
      </c>
      <c r="T289" s="33"/>
    </row>
    <row r="290" spans="1:20" ht="38.25" customHeight="1">
      <c r="A290" s="1" t="s">
        <v>19</v>
      </c>
      <c r="B290" s="17" t="str">
        <f t="shared" si="17"/>
        <v>21.35YF494Flexima Key base plates 50mmB. Braun Medical SASБ. Браун Медикал ЕООДФлексима плочка за двукомпонентна система510IA310673143562050BG</v>
      </c>
      <c r="C290" s="29" t="str">
        <f t="shared" si="19"/>
        <v>YF494Б. Браун Медикал ЕООД</v>
      </c>
      <c r="D290" s="42">
        <v>2</v>
      </c>
      <c r="E290" s="43">
        <v>1.3</v>
      </c>
      <c r="F290" s="42">
        <v>5</v>
      </c>
      <c r="G290" s="20" t="s">
        <v>1169</v>
      </c>
      <c r="H290" s="47" t="s">
        <v>1170</v>
      </c>
      <c r="I290" s="44" t="s">
        <v>360</v>
      </c>
      <c r="J290" s="45" t="s">
        <v>361</v>
      </c>
      <c r="K290" s="44" t="s">
        <v>1165</v>
      </c>
      <c r="L290" s="44" t="s">
        <v>1171</v>
      </c>
      <c r="M290" s="47">
        <v>5</v>
      </c>
      <c r="N290" s="46"/>
      <c r="O290" s="46">
        <v>4.3099999999999996</v>
      </c>
      <c r="P290" s="42" t="s">
        <v>1167</v>
      </c>
      <c r="Q290" s="44" t="s">
        <v>1172</v>
      </c>
      <c r="R290" s="44" t="s">
        <v>330</v>
      </c>
      <c r="T290" s="33"/>
    </row>
    <row r="291" spans="1:20" ht="38.25" customHeight="1">
      <c r="A291" s="1" t="s">
        <v>19</v>
      </c>
      <c r="B291" s="17" t="str">
        <f t="shared" si="17"/>
        <v>21.35YF500Flexima Key base plates 60mmB. Braun Medical SASБ. Браун Медикал ЕООДФлексима плочка за двукомпонентна система510IA310673143562060BG</v>
      </c>
      <c r="C291" s="29" t="str">
        <f t="shared" si="19"/>
        <v>YF500Б. Браун Медикал ЕООД</v>
      </c>
      <c r="D291" s="42">
        <v>2</v>
      </c>
      <c r="E291" s="43">
        <v>1.3</v>
      </c>
      <c r="F291" s="42">
        <v>5</v>
      </c>
      <c r="G291" s="20" t="s">
        <v>1173</v>
      </c>
      <c r="H291" s="47" t="s">
        <v>1174</v>
      </c>
      <c r="I291" s="44" t="s">
        <v>360</v>
      </c>
      <c r="J291" s="45" t="s">
        <v>361</v>
      </c>
      <c r="K291" s="44" t="s">
        <v>1165</v>
      </c>
      <c r="L291" s="44" t="s">
        <v>1175</v>
      </c>
      <c r="M291" s="47">
        <v>5</v>
      </c>
      <c r="N291" s="46"/>
      <c r="O291" s="46">
        <v>4.3099999999999996</v>
      </c>
      <c r="P291" s="42" t="s">
        <v>1167</v>
      </c>
      <c r="Q291" s="44" t="s">
        <v>1176</v>
      </c>
      <c r="R291" s="44" t="s">
        <v>330</v>
      </c>
      <c r="T291" s="33"/>
    </row>
    <row r="292" spans="1:20" ht="38.25" customHeight="1">
      <c r="A292" s="1" t="s">
        <v>19</v>
      </c>
      <c r="B292" s="17" t="str">
        <f t="shared" si="17"/>
        <v>21.35YF502Flexima Key base plates 80mmB. Braun Medical SASБ. Браун Медикал ЕООДФлексима плочка за двукомпонентна система510IA310673143562080BG</v>
      </c>
      <c r="C292" s="29" t="str">
        <f t="shared" si="19"/>
        <v>YF502Б. Браун Медикал ЕООД</v>
      </c>
      <c r="D292" s="42">
        <v>2</v>
      </c>
      <c r="E292" s="43">
        <v>1.3</v>
      </c>
      <c r="F292" s="42">
        <v>5</v>
      </c>
      <c r="G292" s="20" t="s">
        <v>1177</v>
      </c>
      <c r="H292" s="47" t="s">
        <v>1178</v>
      </c>
      <c r="I292" s="44" t="s">
        <v>360</v>
      </c>
      <c r="J292" s="45" t="s">
        <v>361</v>
      </c>
      <c r="K292" s="44" t="s">
        <v>1165</v>
      </c>
      <c r="L292" s="44" t="s">
        <v>1179</v>
      </c>
      <c r="M292" s="47">
        <v>5</v>
      </c>
      <c r="N292" s="46"/>
      <c r="O292" s="46">
        <v>4.3099999999999996</v>
      </c>
      <c r="P292" s="42" t="s">
        <v>1167</v>
      </c>
      <c r="Q292" s="44" t="s">
        <v>1180</v>
      </c>
      <c r="R292" s="44" t="s">
        <v>330</v>
      </c>
      <c r="T292" s="33"/>
    </row>
    <row r="293" spans="1:20" ht="38.25" customHeight="1">
      <c r="A293" s="1" t="s">
        <v>19</v>
      </c>
      <c r="B293" s="17" t="str">
        <f t="shared" si="17"/>
        <v>21.35YF712Flexima 3S base plate 45mmB. Braun Medical SASБ. Браун Медикал ЕООДПлочка за двукомпонентна система с допълнителна сигурност, ултра тънка, с улеснено закачане на торбичката и 3 позиции за нейното поставяне 45мм510IA3106792592 936415</v>
      </c>
      <c r="C293" s="29" t="str">
        <f t="shared" si="19"/>
        <v>YF712Б. Браун Медикал ЕООД</v>
      </c>
      <c r="D293" s="42">
        <v>2</v>
      </c>
      <c r="E293" s="43">
        <v>1.3</v>
      </c>
      <c r="F293" s="42">
        <v>5</v>
      </c>
      <c r="G293" s="20" t="s">
        <v>1181</v>
      </c>
      <c r="H293" s="47" t="s">
        <v>1182</v>
      </c>
      <c r="I293" s="44" t="s">
        <v>360</v>
      </c>
      <c r="J293" s="45" t="s">
        <v>361</v>
      </c>
      <c r="K293" s="44" t="s">
        <v>1183</v>
      </c>
      <c r="L293" s="44" t="s">
        <v>1184</v>
      </c>
      <c r="M293" s="47">
        <v>5</v>
      </c>
      <c r="N293" s="46"/>
      <c r="O293" s="46">
        <v>5.0599999999999996</v>
      </c>
      <c r="P293" s="42" t="s">
        <v>1185</v>
      </c>
      <c r="Q293" s="44" t="s">
        <v>1186</v>
      </c>
      <c r="R293" s="44" t="s">
        <v>330</v>
      </c>
      <c r="T293" s="33"/>
    </row>
    <row r="294" spans="1:20" ht="38.25" customHeight="1">
      <c r="A294" s="1" t="s">
        <v>19</v>
      </c>
      <c r="B294" s="17" t="str">
        <f t="shared" si="17"/>
        <v>21.35YF713Flexima 3S base plate 55mmB. Braun Medical SASБ. Браун Медикал ЕООДПлочка за двукомпонентна система с допълнителна сигурност, ултра тънка, с улеснено закачане на торбичката и 3 позиции за нейното поставяне 55мм510IA3106792592 936515</v>
      </c>
      <c r="C294" s="29" t="str">
        <f t="shared" si="19"/>
        <v>YF713Б. Браун Медикал ЕООД</v>
      </c>
      <c r="D294" s="42">
        <v>2</v>
      </c>
      <c r="E294" s="43">
        <v>1.3</v>
      </c>
      <c r="F294" s="42">
        <v>5</v>
      </c>
      <c r="G294" s="20" t="s">
        <v>1187</v>
      </c>
      <c r="H294" s="47" t="s">
        <v>1188</v>
      </c>
      <c r="I294" s="44" t="s">
        <v>360</v>
      </c>
      <c r="J294" s="45" t="s">
        <v>361</v>
      </c>
      <c r="K294" s="44" t="s">
        <v>1189</v>
      </c>
      <c r="L294" s="44" t="s">
        <v>1190</v>
      </c>
      <c r="M294" s="47">
        <v>5</v>
      </c>
      <c r="N294" s="46"/>
      <c r="O294" s="46">
        <v>5.0599999999999996</v>
      </c>
      <c r="P294" s="42" t="s">
        <v>1185</v>
      </c>
      <c r="Q294" s="44" t="s">
        <v>1191</v>
      </c>
      <c r="R294" s="44" t="s">
        <v>330</v>
      </c>
      <c r="T294" s="33"/>
    </row>
    <row r="295" spans="1:20" ht="38.25" customHeight="1">
      <c r="A295" s="1" t="s">
        <v>19</v>
      </c>
      <c r="B295" s="17" t="str">
        <f t="shared" ref="B295:B358" si="20">+D295&amp;E295&amp;F295&amp;G295&amp;H295&amp;I295&amp;J295&amp;K295&amp;M295&amp;P295&amp;Q295</f>
        <v>21.35YF714Flexima 3S base plate 65mmB. Braun Medical SASБ. Браун Медикал ЕООДПлочка за двукомпонентна система с допълнителна сигурност, ултра тънка, с улеснено закачане на торбичката и 3 позиции за нейното поставяне 65мм510IA3106792592 936615</v>
      </c>
      <c r="C295" s="29" t="str">
        <f t="shared" si="19"/>
        <v>YF714Б. Браун Медикал ЕООД</v>
      </c>
      <c r="D295" s="42">
        <v>2</v>
      </c>
      <c r="E295" s="43">
        <v>1.3</v>
      </c>
      <c r="F295" s="42">
        <v>5</v>
      </c>
      <c r="G295" s="20" t="s">
        <v>1192</v>
      </c>
      <c r="H295" s="47" t="s">
        <v>1193</v>
      </c>
      <c r="I295" s="44" t="s">
        <v>360</v>
      </c>
      <c r="J295" s="45" t="s">
        <v>361</v>
      </c>
      <c r="K295" s="44" t="s">
        <v>1194</v>
      </c>
      <c r="L295" s="44" t="s">
        <v>1195</v>
      </c>
      <c r="M295" s="47">
        <v>5</v>
      </c>
      <c r="N295" s="46"/>
      <c r="O295" s="46">
        <v>5.0599999999999996</v>
      </c>
      <c r="P295" s="42" t="s">
        <v>1185</v>
      </c>
      <c r="Q295" s="44" t="s">
        <v>1196</v>
      </c>
      <c r="R295" s="44" t="s">
        <v>330</v>
      </c>
      <c r="T295" s="33"/>
    </row>
    <row r="296" spans="1:20" ht="38.25" customHeight="1">
      <c r="A296" s="1" t="s">
        <v>19</v>
      </c>
      <c r="B296" s="17" t="str">
        <f t="shared" si="20"/>
        <v>21.35YF717Flexima Key base plate Convex 60mmB. Braun Medical SASБ. Браун Медикал ЕООДКонвексна плочка за двукомпонентна система, размер 60мм510IA310671091962063BG</v>
      </c>
      <c r="C296" s="29" t="str">
        <f t="shared" si="19"/>
        <v>YF717Б. Браун Медикал ЕООД</v>
      </c>
      <c r="D296" s="42">
        <v>2</v>
      </c>
      <c r="E296" s="43">
        <v>1.3</v>
      </c>
      <c r="F296" s="42">
        <v>5</v>
      </c>
      <c r="G296" s="20" t="s">
        <v>1197</v>
      </c>
      <c r="H296" s="47" t="s">
        <v>1198</v>
      </c>
      <c r="I296" s="44" t="s">
        <v>360</v>
      </c>
      <c r="J296" s="45" t="s">
        <v>361</v>
      </c>
      <c r="K296" s="44" t="s">
        <v>1199</v>
      </c>
      <c r="L296" s="44" t="s">
        <v>1200</v>
      </c>
      <c r="M296" s="47">
        <v>5</v>
      </c>
      <c r="N296" s="46"/>
      <c r="O296" s="46">
        <v>7.03</v>
      </c>
      <c r="P296" s="42" t="s">
        <v>1201</v>
      </c>
      <c r="Q296" s="44" t="s">
        <v>1202</v>
      </c>
      <c r="R296" s="44" t="s">
        <v>330</v>
      </c>
      <c r="T296" s="33"/>
    </row>
    <row r="297" spans="1:20" ht="38.25" customHeight="1">
      <c r="A297" s="1" t="s">
        <v>19</v>
      </c>
      <c r="B297" s="17" t="str">
        <f t="shared" si="20"/>
        <v>21.35YF796Sur-Fit Natura Convex WaferConvaTec LtdРСР ЕООДилео- коло- плочка Конвекс110IV3106974759402200;402201;402202;402203;402204;402205;402206;402207;402208;402209;402210;402211</v>
      </c>
      <c r="C297" s="17" t="str">
        <f t="shared" ref="C297:C321" si="21">+G297&amp;H297&amp;I297&amp;J297</f>
        <v>YF796Sur-Fit Natura Convex WaferConvaTec LtdРСР ЕООД</v>
      </c>
      <c r="D297" s="42">
        <v>2</v>
      </c>
      <c r="E297" s="43">
        <v>1.3</v>
      </c>
      <c r="F297" s="42">
        <v>5</v>
      </c>
      <c r="G297" s="20" t="s">
        <v>1203</v>
      </c>
      <c r="H297" s="44" t="s">
        <v>1204</v>
      </c>
      <c r="I297" s="44" t="s">
        <v>394</v>
      </c>
      <c r="J297" s="45" t="s">
        <v>39</v>
      </c>
      <c r="K297" s="44" t="s">
        <v>1205</v>
      </c>
      <c r="L297" s="44" t="s">
        <v>1206</v>
      </c>
      <c r="M297" s="44">
        <v>1</v>
      </c>
      <c r="N297" s="46"/>
      <c r="O297" s="46">
        <v>8.76</v>
      </c>
      <c r="P297" s="42" t="s">
        <v>1207</v>
      </c>
      <c r="Q297" s="44" t="s">
        <v>1208</v>
      </c>
      <c r="R297" s="44" t="s">
        <v>330</v>
      </c>
      <c r="T297" s="33"/>
    </row>
    <row r="298" spans="1:20" ht="38.25" customHeight="1">
      <c r="A298" s="1" t="s">
        <v>19</v>
      </c>
      <c r="B298" s="17" t="str">
        <f t="shared" si="20"/>
        <v>21.35YF798Natura Stomahesive WaferConvaTec LtdРСР ЕООДилео- коло- плочка Стомахезив110IV3107613749401980;401981;401982;401983;401984</v>
      </c>
      <c r="C298" s="17" t="str">
        <f t="shared" si="21"/>
        <v>YF798Natura Stomahesive WaferConvaTec LtdРСР ЕООД</v>
      </c>
      <c r="D298" s="42">
        <v>2</v>
      </c>
      <c r="E298" s="43">
        <v>1.3</v>
      </c>
      <c r="F298" s="42">
        <v>5</v>
      </c>
      <c r="G298" s="20" t="s">
        <v>1209</v>
      </c>
      <c r="H298" s="44" t="s">
        <v>1210</v>
      </c>
      <c r="I298" s="44" t="s">
        <v>394</v>
      </c>
      <c r="J298" s="45" t="s">
        <v>39</v>
      </c>
      <c r="K298" s="44" t="s">
        <v>1211</v>
      </c>
      <c r="L298" s="44" t="s">
        <v>1092</v>
      </c>
      <c r="M298" s="44">
        <v>1</v>
      </c>
      <c r="N298" s="46"/>
      <c r="O298" s="46">
        <v>4.38</v>
      </c>
      <c r="P298" s="42" t="s">
        <v>1212</v>
      </c>
      <c r="Q298" s="44" t="s">
        <v>1213</v>
      </c>
      <c r="R298" s="44" t="s">
        <v>330</v>
      </c>
      <c r="T298" s="33"/>
    </row>
    <row r="299" spans="1:20" ht="38.25" customHeight="1">
      <c r="A299" s="1" t="s">
        <v>19</v>
      </c>
      <c r="B299" s="17" t="str">
        <f t="shared" si="20"/>
        <v>21.35YF799Natura WaferConvaTec LtdРСР ЕООДилео- коло-  плочка Флексибъл с акрилно лепило110IV3107607518125900;125901;125902;125903;125904</v>
      </c>
      <c r="C299" s="17" t="str">
        <f t="shared" si="21"/>
        <v>YF799Natura WaferConvaTec LtdРСР ЕООД</v>
      </c>
      <c r="D299" s="42">
        <v>2</v>
      </c>
      <c r="E299" s="43">
        <v>1.3</v>
      </c>
      <c r="F299" s="42">
        <v>5</v>
      </c>
      <c r="G299" s="20" t="s">
        <v>1214</v>
      </c>
      <c r="H299" s="44" t="s">
        <v>1215</v>
      </c>
      <c r="I299" s="44" t="s">
        <v>394</v>
      </c>
      <c r="J299" s="45" t="s">
        <v>39</v>
      </c>
      <c r="K299" s="44" t="s">
        <v>1216</v>
      </c>
      <c r="L299" s="44" t="s">
        <v>1092</v>
      </c>
      <c r="M299" s="44">
        <v>1</v>
      </c>
      <c r="N299" s="46"/>
      <c r="O299" s="46">
        <v>4.38</v>
      </c>
      <c r="P299" s="42" t="s">
        <v>1217</v>
      </c>
      <c r="Q299" s="44" t="s">
        <v>1218</v>
      </c>
      <c r="R299" s="44" t="s">
        <v>330</v>
      </c>
      <c r="T299" s="33"/>
    </row>
    <row r="300" spans="1:20" ht="38.25" customHeight="1">
      <c r="A300" s="1" t="s">
        <v>19</v>
      </c>
      <c r="B300" s="17" t="str">
        <f t="shared" si="20"/>
        <v>21.35YF802Combihesive Natura Stomahesive Flexible WaferConvaTec LtdРСР ЕООДилео- коло-  плочка Флексибъл 110IV3107631177402218;402219;402220;402221;402222</v>
      </c>
      <c r="C300" s="17" t="str">
        <f t="shared" si="21"/>
        <v>YF802Combihesive Natura Stomahesive Flexible WaferConvaTec LtdРСР ЕООД</v>
      </c>
      <c r="D300" s="42">
        <v>2</v>
      </c>
      <c r="E300" s="43">
        <v>1.3</v>
      </c>
      <c r="F300" s="42">
        <v>5</v>
      </c>
      <c r="G300" s="20" t="s">
        <v>1219</v>
      </c>
      <c r="H300" s="44" t="s">
        <v>1220</v>
      </c>
      <c r="I300" s="44" t="s">
        <v>394</v>
      </c>
      <c r="J300" s="45" t="s">
        <v>39</v>
      </c>
      <c r="K300" s="44" t="s">
        <v>1221</v>
      </c>
      <c r="L300" s="44" t="s">
        <v>1092</v>
      </c>
      <c r="M300" s="44">
        <v>1</v>
      </c>
      <c r="N300" s="46"/>
      <c r="O300" s="46">
        <v>4.38</v>
      </c>
      <c r="P300" s="42" t="s">
        <v>1222</v>
      </c>
      <c r="Q300" s="44" t="s">
        <v>1223</v>
      </c>
      <c r="R300" s="44" t="s">
        <v>330</v>
      </c>
      <c r="T300" s="33"/>
    </row>
    <row r="301" spans="1:20" ht="38.25" customHeight="1">
      <c r="A301" s="1" t="s">
        <v>19</v>
      </c>
      <c r="B301" s="17" t="str">
        <f t="shared" si="20"/>
        <v>21.35YG233Harmony Duo Standard Flanges with Aloe Vera and FlexifitSalts Health Care LtdКа-М Медикъл ЕООДплочка за двукомпонентна система, стандартна110ІV3106636699FHD1332</v>
      </c>
      <c r="C301" s="17" t="str">
        <f t="shared" si="21"/>
        <v>YG233Harmony Duo Standard Flanges with Aloe Vera and FlexifitSalts Health Care LtdКа-М Медикъл ЕООД</v>
      </c>
      <c r="D301" s="42">
        <v>2</v>
      </c>
      <c r="E301" s="43">
        <v>1.3</v>
      </c>
      <c r="F301" s="42">
        <v>5</v>
      </c>
      <c r="G301" s="20" t="s">
        <v>1224</v>
      </c>
      <c r="H301" s="47" t="s">
        <v>1225</v>
      </c>
      <c r="I301" s="44" t="s">
        <v>406</v>
      </c>
      <c r="J301" s="47" t="s">
        <v>407</v>
      </c>
      <c r="K301" s="44" t="s">
        <v>1226</v>
      </c>
      <c r="L301" s="44" t="s">
        <v>1046</v>
      </c>
      <c r="M301" s="45">
        <v>1</v>
      </c>
      <c r="N301" s="46"/>
      <c r="O301" s="46">
        <v>5.14</v>
      </c>
      <c r="P301" s="42" t="s">
        <v>1227</v>
      </c>
      <c r="Q301" s="44" t="s">
        <v>1228</v>
      </c>
      <c r="R301" s="44" t="s">
        <v>330</v>
      </c>
      <c r="T301" s="33"/>
    </row>
    <row r="302" spans="1:20" ht="38.25" customHeight="1">
      <c r="A302" s="1" t="s">
        <v>19</v>
      </c>
      <c r="B302" s="17" t="str">
        <f t="shared" si="20"/>
        <v>21.35YG234Harmony Duo Standard Flanges with Aloe Vera and FlexifitSalts Health Care LtdКа-М Медикъл ЕООДплочка за двукомпонентна система, стандартна110ІV3106666915FHD1350</v>
      </c>
      <c r="C302" s="17" t="str">
        <f t="shared" si="21"/>
        <v>YG234Harmony Duo Standard Flanges with Aloe Vera and FlexifitSalts Health Care LtdКа-М Медикъл ЕООД</v>
      </c>
      <c r="D302" s="42">
        <v>2</v>
      </c>
      <c r="E302" s="43">
        <v>1.3</v>
      </c>
      <c r="F302" s="42">
        <v>5</v>
      </c>
      <c r="G302" s="20" t="s">
        <v>1229</v>
      </c>
      <c r="H302" s="47" t="s">
        <v>1225</v>
      </c>
      <c r="I302" s="44" t="s">
        <v>406</v>
      </c>
      <c r="J302" s="47" t="s">
        <v>407</v>
      </c>
      <c r="K302" s="44" t="s">
        <v>1226</v>
      </c>
      <c r="L302" s="44" t="s">
        <v>1230</v>
      </c>
      <c r="M302" s="45">
        <v>1</v>
      </c>
      <c r="N302" s="46"/>
      <c r="O302" s="46">
        <v>5.14</v>
      </c>
      <c r="P302" s="42" t="s">
        <v>1231</v>
      </c>
      <c r="Q302" s="44" t="s">
        <v>1232</v>
      </c>
      <c r="R302" s="44" t="s">
        <v>330</v>
      </c>
      <c r="T302" s="33"/>
    </row>
    <row r="303" spans="1:20" ht="38.25" customHeight="1">
      <c r="A303" s="1" t="s">
        <v>19</v>
      </c>
      <c r="B303" s="17" t="str">
        <f t="shared" si="20"/>
        <v>21.35YG235Harmony Duo Standard Flanges with Aloe Vera and FlexifitSalts Health Care LtdКа-М Медикъл ЕООДплочка за двукомпонентна система, стандартна110ІV3106614450FHD1370</v>
      </c>
      <c r="C303" s="17" t="str">
        <f t="shared" si="21"/>
        <v>YG235Harmony Duo Standard Flanges with Aloe Vera and FlexifitSalts Health Care LtdКа-М Медикъл ЕООД</v>
      </c>
      <c r="D303" s="42">
        <v>2</v>
      </c>
      <c r="E303" s="43">
        <v>1.3</v>
      </c>
      <c r="F303" s="42">
        <v>5</v>
      </c>
      <c r="G303" s="20" t="s">
        <v>1233</v>
      </c>
      <c r="H303" s="47" t="s">
        <v>1225</v>
      </c>
      <c r="I303" s="44" t="s">
        <v>406</v>
      </c>
      <c r="J303" s="47" t="s">
        <v>407</v>
      </c>
      <c r="K303" s="44" t="s">
        <v>1226</v>
      </c>
      <c r="L303" s="44" t="s">
        <v>1041</v>
      </c>
      <c r="M303" s="45">
        <v>1</v>
      </c>
      <c r="N303" s="46"/>
      <c r="O303" s="46">
        <v>5.14</v>
      </c>
      <c r="P303" s="42" t="s">
        <v>1234</v>
      </c>
      <c r="Q303" s="44" t="s">
        <v>1235</v>
      </c>
      <c r="R303" s="44" t="s">
        <v>330</v>
      </c>
      <c r="T303" s="33"/>
    </row>
    <row r="304" spans="1:20" ht="38.25" customHeight="1">
      <c r="A304" s="1" t="s">
        <v>19</v>
      </c>
      <c r="B304" s="17" t="str">
        <f t="shared" si="20"/>
        <v>21.35YG236Harmony Duo Flexible Wafers with Aloe Vera and FlexifitSalts Health Care LtdКа-М Медикъл ЕООДплочка за двукомпонентна система, еластична110ІV3106621430FHDF1332</v>
      </c>
      <c r="C304" s="17" t="str">
        <f t="shared" si="21"/>
        <v>YG236Harmony Duo Flexible Wafers with Aloe Vera and FlexifitSalts Health Care LtdКа-М Медикъл ЕООД</v>
      </c>
      <c r="D304" s="42">
        <v>2</v>
      </c>
      <c r="E304" s="43">
        <v>1.3</v>
      </c>
      <c r="F304" s="42">
        <v>5</v>
      </c>
      <c r="G304" s="20" t="s">
        <v>1236</v>
      </c>
      <c r="H304" s="47" t="s">
        <v>1237</v>
      </c>
      <c r="I304" s="44" t="s">
        <v>406</v>
      </c>
      <c r="J304" s="47" t="s">
        <v>407</v>
      </c>
      <c r="K304" s="44" t="s">
        <v>1238</v>
      </c>
      <c r="L304" s="44" t="s">
        <v>1046</v>
      </c>
      <c r="M304" s="45">
        <v>1</v>
      </c>
      <c r="N304" s="46"/>
      <c r="O304" s="46">
        <v>5.34</v>
      </c>
      <c r="P304" s="42" t="s">
        <v>1239</v>
      </c>
      <c r="Q304" s="44" t="s">
        <v>1240</v>
      </c>
      <c r="R304" s="44" t="s">
        <v>330</v>
      </c>
      <c r="T304" s="33"/>
    </row>
    <row r="305" spans="1:20" ht="38.25" customHeight="1">
      <c r="A305" s="1" t="s">
        <v>19</v>
      </c>
      <c r="B305" s="17" t="str">
        <f t="shared" si="20"/>
        <v>21.35YG237Harmony Duo Flexible Wafers with Aloe Vera and FlexifitSalts Health Care LtdКа-М Медикъл ЕООДплочка за двукомпонентна система, еластична110ІV3106681556FHDF1350</v>
      </c>
      <c r="C305" s="17" t="str">
        <f t="shared" si="21"/>
        <v>YG237Harmony Duo Flexible Wafers with Aloe Vera and FlexifitSalts Health Care LtdКа-М Медикъл ЕООД</v>
      </c>
      <c r="D305" s="42">
        <v>2</v>
      </c>
      <c r="E305" s="43">
        <v>1.3</v>
      </c>
      <c r="F305" s="42">
        <v>5</v>
      </c>
      <c r="G305" s="20" t="s">
        <v>1241</v>
      </c>
      <c r="H305" s="47" t="s">
        <v>1237</v>
      </c>
      <c r="I305" s="44" t="s">
        <v>406</v>
      </c>
      <c r="J305" s="47" t="s">
        <v>407</v>
      </c>
      <c r="K305" s="44" t="s">
        <v>1238</v>
      </c>
      <c r="L305" s="44" t="s">
        <v>1230</v>
      </c>
      <c r="M305" s="45">
        <v>1</v>
      </c>
      <c r="N305" s="46"/>
      <c r="O305" s="46">
        <v>5.34</v>
      </c>
      <c r="P305" s="42" t="s">
        <v>1242</v>
      </c>
      <c r="Q305" s="44" t="s">
        <v>1243</v>
      </c>
      <c r="R305" s="44" t="s">
        <v>330</v>
      </c>
      <c r="T305" s="33"/>
    </row>
    <row r="306" spans="1:20" ht="38.25" customHeight="1">
      <c r="A306" s="1" t="s">
        <v>19</v>
      </c>
      <c r="B306" s="17" t="str">
        <f t="shared" si="20"/>
        <v>21.35YG238Harmony Duo Flexible Wafers with Aloe Vera and FlexifitSalts Health Care LtdКа-М Медикъл ЕООДплочка за двукомпонентна система, еластична110ІV3106659153FHDF1370</v>
      </c>
      <c r="C306" s="17" t="str">
        <f t="shared" si="21"/>
        <v>YG238Harmony Duo Flexible Wafers with Aloe Vera and FlexifitSalts Health Care LtdКа-М Медикъл ЕООД</v>
      </c>
      <c r="D306" s="42">
        <v>2</v>
      </c>
      <c r="E306" s="43">
        <v>1.3</v>
      </c>
      <c r="F306" s="42">
        <v>5</v>
      </c>
      <c r="G306" s="20" t="s">
        <v>1244</v>
      </c>
      <c r="H306" s="47" t="s">
        <v>1237</v>
      </c>
      <c r="I306" s="44" t="s">
        <v>406</v>
      </c>
      <c r="J306" s="47" t="s">
        <v>407</v>
      </c>
      <c r="K306" s="44" t="s">
        <v>1238</v>
      </c>
      <c r="L306" s="44" t="s">
        <v>1041</v>
      </c>
      <c r="M306" s="45">
        <v>1</v>
      </c>
      <c r="N306" s="46"/>
      <c r="O306" s="46">
        <v>5.34</v>
      </c>
      <c r="P306" s="42" t="s">
        <v>1245</v>
      </c>
      <c r="Q306" s="44" t="s">
        <v>1246</v>
      </c>
      <c r="R306" s="44" t="s">
        <v>330</v>
      </c>
      <c r="T306" s="33"/>
    </row>
    <row r="307" spans="1:20" ht="38.25" customHeight="1">
      <c r="A307" s="1" t="s">
        <v>19</v>
      </c>
      <c r="B307" s="17" t="str">
        <f t="shared" si="20"/>
        <v>21.35YG239Aurum 2 Flat Flange, 13mm - 40mm, 45mmWelland Medical LimitedУЕЛКЕЪР ЕООДПлоска плочка за колостоми/илеостоми, размер 45 мм110IV4815938381XMH2F413</v>
      </c>
      <c r="C307" s="17" t="str">
        <f t="shared" si="21"/>
        <v>YG239Aurum 2 Flat Flange, 13mm - 40mm, 45mmWelland Medical LimitedУЕЛКЕЪР ЕООД</v>
      </c>
      <c r="D307" s="42">
        <v>2</v>
      </c>
      <c r="E307" s="43">
        <v>1.3</v>
      </c>
      <c r="F307" s="42">
        <v>5</v>
      </c>
      <c r="G307" s="20" t="s">
        <v>1247</v>
      </c>
      <c r="H307" s="44" t="s">
        <v>1248</v>
      </c>
      <c r="I307" s="47" t="s">
        <v>467</v>
      </c>
      <c r="J307" s="47" t="s">
        <v>468</v>
      </c>
      <c r="K307" s="44" t="s">
        <v>1249</v>
      </c>
      <c r="L307" s="44" t="s">
        <v>930</v>
      </c>
      <c r="M307" s="45">
        <v>1</v>
      </c>
      <c r="N307" s="46"/>
      <c r="O307" s="46">
        <v>5.38</v>
      </c>
      <c r="P307" s="42" t="s">
        <v>1250</v>
      </c>
      <c r="Q307" s="44" t="s">
        <v>1251</v>
      </c>
      <c r="R307" s="44" t="s">
        <v>330</v>
      </c>
      <c r="T307" s="33"/>
    </row>
    <row r="308" spans="1:20" ht="38.25" customHeight="1">
      <c r="A308" s="1" t="s">
        <v>19</v>
      </c>
      <c r="B308" s="17" t="str">
        <f t="shared" si="20"/>
        <v>21.35YG240Aurum 2 Flat Flange, 13mm - 50mm, 55mmWelland Medical LimitedУЕЛКЕЪР ЕООДПлоска плочка за колостоми/илеостоми, размер 55 мм110IV4815936388XMH2F513</v>
      </c>
      <c r="C308" s="17" t="str">
        <f t="shared" si="21"/>
        <v>YG240Aurum 2 Flat Flange, 13mm - 50mm, 55mmWelland Medical LimitedУЕЛКЕЪР ЕООД</v>
      </c>
      <c r="D308" s="42">
        <v>2</v>
      </c>
      <c r="E308" s="43">
        <v>1.3</v>
      </c>
      <c r="F308" s="42">
        <v>5</v>
      </c>
      <c r="G308" s="20" t="s">
        <v>1252</v>
      </c>
      <c r="H308" s="44" t="s">
        <v>1253</v>
      </c>
      <c r="I308" s="47" t="s">
        <v>467</v>
      </c>
      <c r="J308" s="47" t="s">
        <v>468</v>
      </c>
      <c r="K308" s="44" t="s">
        <v>1254</v>
      </c>
      <c r="L308" s="44" t="s">
        <v>941</v>
      </c>
      <c r="M308" s="45">
        <v>1</v>
      </c>
      <c r="N308" s="46"/>
      <c r="O308" s="46">
        <v>5.38</v>
      </c>
      <c r="P308" s="42" t="s">
        <v>1255</v>
      </c>
      <c r="Q308" s="44" t="s">
        <v>1256</v>
      </c>
      <c r="R308" s="44" t="s">
        <v>330</v>
      </c>
      <c r="T308" s="33"/>
    </row>
    <row r="309" spans="1:20" ht="38.25" customHeight="1">
      <c r="A309" s="1" t="s">
        <v>19</v>
      </c>
      <c r="B309" s="17" t="str">
        <f t="shared" si="20"/>
        <v>21.35YG241Aurum 2 Flat Flange, 13mm- 65mm, 70mmWelland Medical LimitedУЕЛКЕЪР ЕООДПлоска плочка за колостоми/илеостоми, размер 70 мм110IV4815904119XMH2F713</v>
      </c>
      <c r="C309" s="17" t="str">
        <f t="shared" si="21"/>
        <v>YG241Aurum 2 Flat Flange, 13mm- 65mm, 70mmWelland Medical LimitedУЕЛКЕЪР ЕООД</v>
      </c>
      <c r="D309" s="42">
        <v>2</v>
      </c>
      <c r="E309" s="43">
        <v>1.3</v>
      </c>
      <c r="F309" s="42">
        <v>5</v>
      </c>
      <c r="G309" s="20" t="s">
        <v>1257</v>
      </c>
      <c r="H309" s="44" t="s">
        <v>1258</v>
      </c>
      <c r="I309" s="47" t="s">
        <v>467</v>
      </c>
      <c r="J309" s="47" t="s">
        <v>468</v>
      </c>
      <c r="K309" s="44" t="s">
        <v>1259</v>
      </c>
      <c r="L309" s="44" t="s">
        <v>952</v>
      </c>
      <c r="M309" s="45">
        <v>1</v>
      </c>
      <c r="N309" s="46"/>
      <c r="O309" s="46">
        <v>5.38</v>
      </c>
      <c r="P309" s="42" t="s">
        <v>1260</v>
      </c>
      <c r="Q309" s="44" t="s">
        <v>1261</v>
      </c>
      <c r="R309" s="44" t="s">
        <v>330</v>
      </c>
      <c r="T309" s="33"/>
    </row>
    <row r="310" spans="1:20" ht="38.25" customHeight="1">
      <c r="A310" s="1" t="s">
        <v>19</v>
      </c>
      <c r="B310" s="17" t="str">
        <f t="shared" si="20"/>
        <v>21.35YG242Aurum 2 Convex Flange, 13mm - 25mm, 45mmWelland Medical LimitedУЕЛКЕЪР ЕООДИзпъкнала плочка за колостоми/илеостоми, размер 45 мм110IV4815808248XMH2NF413</v>
      </c>
      <c r="C310" s="17" t="str">
        <f t="shared" si="21"/>
        <v>YG242Aurum 2 Convex Flange, 13mm - 25mm, 45mmWelland Medical LimitedУЕЛКЕЪР ЕООД</v>
      </c>
      <c r="D310" s="42">
        <v>2</v>
      </c>
      <c r="E310" s="43">
        <v>1.3</v>
      </c>
      <c r="F310" s="42">
        <v>5</v>
      </c>
      <c r="G310" s="20" t="s">
        <v>1262</v>
      </c>
      <c r="H310" s="44" t="s">
        <v>1263</v>
      </c>
      <c r="I310" s="47" t="s">
        <v>467</v>
      </c>
      <c r="J310" s="47" t="s">
        <v>468</v>
      </c>
      <c r="K310" s="44" t="s">
        <v>1264</v>
      </c>
      <c r="L310" s="44" t="s">
        <v>930</v>
      </c>
      <c r="M310" s="45">
        <v>1</v>
      </c>
      <c r="N310" s="46"/>
      <c r="O310" s="46">
        <v>6.74</v>
      </c>
      <c r="P310" s="42" t="s">
        <v>1265</v>
      </c>
      <c r="Q310" s="44" t="s">
        <v>1266</v>
      </c>
      <c r="R310" s="44" t="s">
        <v>330</v>
      </c>
      <c r="T310" s="33"/>
    </row>
    <row r="311" spans="1:20" ht="38.25" customHeight="1">
      <c r="A311" s="1" t="s">
        <v>19</v>
      </c>
      <c r="B311" s="17" t="str">
        <f t="shared" si="20"/>
        <v>21.35YG243Aurum 2 Convex Flange, 13mm - 35mm, 55mmWelland Medical LimitedУЕЛКЕЪР ЕООДИзпъкнала плочка за колостоми/илеостоми, размер 55 мм110IV4815849050XMH2NF513</v>
      </c>
      <c r="C311" s="17" t="str">
        <f t="shared" si="21"/>
        <v>YG243Aurum 2 Convex Flange, 13mm - 35mm, 55mmWelland Medical LimitedУЕЛКЕЪР ЕООД</v>
      </c>
      <c r="D311" s="42">
        <v>2</v>
      </c>
      <c r="E311" s="43">
        <v>1.3</v>
      </c>
      <c r="F311" s="42">
        <v>5</v>
      </c>
      <c r="G311" s="20" t="s">
        <v>1267</v>
      </c>
      <c r="H311" s="44" t="s">
        <v>1268</v>
      </c>
      <c r="I311" s="47" t="s">
        <v>467</v>
      </c>
      <c r="J311" s="47" t="s">
        <v>468</v>
      </c>
      <c r="K311" s="44" t="s">
        <v>1269</v>
      </c>
      <c r="L311" s="44" t="s">
        <v>941</v>
      </c>
      <c r="M311" s="45">
        <v>1</v>
      </c>
      <c r="N311" s="46"/>
      <c r="O311" s="46">
        <v>6.74</v>
      </c>
      <c r="P311" s="42" t="s">
        <v>1270</v>
      </c>
      <c r="Q311" s="44" t="s">
        <v>1271</v>
      </c>
      <c r="R311" s="44" t="s">
        <v>330</v>
      </c>
      <c r="T311" s="33"/>
    </row>
    <row r="312" spans="1:20" ht="38.25" customHeight="1">
      <c r="A312" s="1" t="s">
        <v>19</v>
      </c>
      <c r="B312" s="17" t="str">
        <f t="shared" si="20"/>
        <v>21.35YG244Aurum 2 Convex Flange, 13mm - 48mm, 70mmWelland Medical LimitedУЕЛКЕЪР ЕООДИзпъкнала плочка за колостоми/илеостоми, размер 70 мм110IV4815805483XMH2NF713</v>
      </c>
      <c r="C312" s="17" t="str">
        <f t="shared" si="21"/>
        <v>YG244Aurum 2 Convex Flange, 13mm - 48mm, 70mmWelland Medical LimitedУЕЛКЕЪР ЕООД</v>
      </c>
      <c r="D312" s="42">
        <v>2</v>
      </c>
      <c r="E312" s="43">
        <v>1.3</v>
      </c>
      <c r="F312" s="42">
        <v>5</v>
      </c>
      <c r="G312" s="20" t="s">
        <v>1272</v>
      </c>
      <c r="H312" s="44" t="s">
        <v>1273</v>
      </c>
      <c r="I312" s="47" t="s">
        <v>467</v>
      </c>
      <c r="J312" s="47" t="s">
        <v>468</v>
      </c>
      <c r="K312" s="44" t="s">
        <v>1274</v>
      </c>
      <c r="L312" s="44" t="s">
        <v>952</v>
      </c>
      <c r="M312" s="45">
        <v>1</v>
      </c>
      <c r="N312" s="46"/>
      <c r="O312" s="46">
        <v>6.74</v>
      </c>
      <c r="P312" s="42" t="s">
        <v>1275</v>
      </c>
      <c r="Q312" s="44" t="s">
        <v>1276</v>
      </c>
      <c r="R312" s="44" t="s">
        <v>330</v>
      </c>
      <c r="T312" s="33"/>
    </row>
    <row r="313" spans="1:20" ht="38.25" customHeight="1">
      <c r="A313" s="1" t="s">
        <v>19</v>
      </c>
      <c r="B313" s="17" t="str">
        <f t="shared" si="20"/>
        <v>21.35YG245Flair 2 Flat Flange 45mm, Aperture Size 13mmWelland Medical LimitedУЕЛКЕЪР ЕООДПлоска плочка за колостоми/илеостоми, размер 45 мм110IV4815975538XA2F413</v>
      </c>
      <c r="C313" s="17" t="str">
        <f t="shared" si="21"/>
        <v>YG245Flair 2 Flat Flange 45mm, Aperture Size 13mmWelland Medical LimitedУЕЛКЕЪР ЕООД</v>
      </c>
      <c r="D313" s="42">
        <v>2</v>
      </c>
      <c r="E313" s="43">
        <v>1.3</v>
      </c>
      <c r="F313" s="42">
        <v>5</v>
      </c>
      <c r="G313" s="20" t="s">
        <v>1277</v>
      </c>
      <c r="H313" s="44" t="s">
        <v>1278</v>
      </c>
      <c r="I313" s="47" t="s">
        <v>467</v>
      </c>
      <c r="J313" s="47" t="s">
        <v>468</v>
      </c>
      <c r="K313" s="44" t="s">
        <v>1249</v>
      </c>
      <c r="L313" s="44" t="s">
        <v>930</v>
      </c>
      <c r="M313" s="45">
        <v>1</v>
      </c>
      <c r="N313" s="46"/>
      <c r="O313" s="46">
        <v>4.4800000000000004</v>
      </c>
      <c r="P313" s="42" t="s">
        <v>1279</v>
      </c>
      <c r="Q313" s="44" t="s">
        <v>1280</v>
      </c>
      <c r="R313" s="44" t="s">
        <v>330</v>
      </c>
      <c r="T313" s="33"/>
    </row>
    <row r="314" spans="1:20" ht="38.25" customHeight="1">
      <c r="A314" s="1" t="s">
        <v>19</v>
      </c>
      <c r="B314" s="17" t="str">
        <f t="shared" si="20"/>
        <v>21.35YG246Flair 2 Flat Flange 55mm, Aperture Size 13mmWelland Medical LimitedУЕЛКЕЪР ЕООДПлоска плочка за колостоми/илеостоми, размер 55 мм110IV4815941824XA2F513</v>
      </c>
      <c r="C314" s="17" t="str">
        <f t="shared" si="21"/>
        <v>YG246Flair 2 Flat Flange 55mm, Aperture Size 13mmWelland Medical LimitedУЕЛКЕЪР ЕООД</v>
      </c>
      <c r="D314" s="42">
        <v>2</v>
      </c>
      <c r="E314" s="43">
        <v>1.3</v>
      </c>
      <c r="F314" s="42">
        <v>5</v>
      </c>
      <c r="G314" s="20" t="s">
        <v>1281</v>
      </c>
      <c r="H314" s="44" t="s">
        <v>1282</v>
      </c>
      <c r="I314" s="47" t="s">
        <v>467</v>
      </c>
      <c r="J314" s="47" t="s">
        <v>468</v>
      </c>
      <c r="K314" s="44" t="s">
        <v>1254</v>
      </c>
      <c r="L314" s="44" t="s">
        <v>941</v>
      </c>
      <c r="M314" s="45">
        <v>1</v>
      </c>
      <c r="N314" s="46"/>
      <c r="O314" s="46">
        <v>4.4800000000000004</v>
      </c>
      <c r="P314" s="42" t="s">
        <v>1283</v>
      </c>
      <c r="Q314" s="44" t="s">
        <v>1284</v>
      </c>
      <c r="R314" s="44" t="s">
        <v>330</v>
      </c>
      <c r="T314" s="33"/>
    </row>
    <row r="315" spans="1:20" ht="38.25" customHeight="1">
      <c r="A315" s="1" t="s">
        <v>19</v>
      </c>
      <c r="B315" s="17" t="str">
        <f t="shared" si="20"/>
        <v>21.35YG247Flair 2 Flat Flange 70mm, Aperture Size 13mmWelland Medical LimitedУЕЛКЕЪР ЕООДПлоска плочка за колостоми/илеостоми, размер 70 мм110IV4815900823XA2F713</v>
      </c>
      <c r="C315" s="17" t="str">
        <f t="shared" si="21"/>
        <v>YG247Flair 2 Flat Flange 70mm, Aperture Size 13mmWelland Medical LimitedУЕЛКЕЪР ЕООД</v>
      </c>
      <c r="D315" s="42">
        <v>2</v>
      </c>
      <c r="E315" s="43">
        <v>1.3</v>
      </c>
      <c r="F315" s="42">
        <v>5</v>
      </c>
      <c r="G315" s="20" t="s">
        <v>1285</v>
      </c>
      <c r="H315" s="44" t="s">
        <v>1286</v>
      </c>
      <c r="I315" s="47" t="s">
        <v>467</v>
      </c>
      <c r="J315" s="47" t="s">
        <v>468</v>
      </c>
      <c r="K315" s="44" t="s">
        <v>1259</v>
      </c>
      <c r="L315" s="44" t="s">
        <v>952</v>
      </c>
      <c r="M315" s="45">
        <v>1</v>
      </c>
      <c r="N315" s="46"/>
      <c r="O315" s="46">
        <v>4.4800000000000004</v>
      </c>
      <c r="P315" s="42" t="s">
        <v>1287</v>
      </c>
      <c r="Q315" s="44" t="s">
        <v>1288</v>
      </c>
      <c r="R315" s="44" t="s">
        <v>330</v>
      </c>
      <c r="T315" s="33"/>
    </row>
    <row r="316" spans="1:20" ht="38.25" customHeight="1">
      <c r="A316" s="1" t="s">
        <v>19</v>
      </c>
      <c r="B316" s="17" t="str">
        <f t="shared" si="20"/>
        <v>21.35YG248Liberty II Flange, 10-13mm, Ring size 45mmWelland Medical LimitedУЕЛКЕЪР ЕООДПлоска плочка за колостоми/илеостоми, размер 45 мм110IV4815913446WTF410</v>
      </c>
      <c r="C316" s="17" t="str">
        <f t="shared" si="21"/>
        <v>YG248Liberty II Flange, 10-13mm, Ring size 45mmWelland Medical LimitedУЕЛКЕЪР ЕООД</v>
      </c>
      <c r="D316" s="42">
        <v>2</v>
      </c>
      <c r="E316" s="43">
        <v>1.3</v>
      </c>
      <c r="F316" s="42">
        <v>5</v>
      </c>
      <c r="G316" s="20" t="s">
        <v>1289</v>
      </c>
      <c r="H316" s="50" t="s">
        <v>1290</v>
      </c>
      <c r="I316" s="47" t="s">
        <v>467</v>
      </c>
      <c r="J316" s="47" t="s">
        <v>468</v>
      </c>
      <c r="K316" s="44" t="s">
        <v>1249</v>
      </c>
      <c r="L316" s="44" t="s">
        <v>930</v>
      </c>
      <c r="M316" s="45">
        <v>1</v>
      </c>
      <c r="N316" s="46"/>
      <c r="O316" s="46">
        <v>2.37</v>
      </c>
      <c r="P316" s="42" t="s">
        <v>1291</v>
      </c>
      <c r="Q316" s="44" t="s">
        <v>1292</v>
      </c>
      <c r="R316" s="44" t="s">
        <v>330</v>
      </c>
      <c r="T316" s="33"/>
    </row>
    <row r="317" spans="1:20" ht="38.25" customHeight="1">
      <c r="A317" s="1" t="s">
        <v>19</v>
      </c>
      <c r="B317" s="17" t="str">
        <f t="shared" si="20"/>
        <v>21.35YG249Liberty II Flange,10-13mm, Ring size 60mmWelland Medical LimitedУЕЛКЕЪР ЕООДПлоска плочка за колостоми/илеостоми, размер 60 мм110IV4815917849WTF610</v>
      </c>
      <c r="C317" s="17" t="str">
        <f t="shared" si="21"/>
        <v>YG249Liberty II Flange,10-13mm, Ring size 60mmWelland Medical LimitedУЕЛКЕЪР ЕООД</v>
      </c>
      <c r="D317" s="42">
        <v>2</v>
      </c>
      <c r="E317" s="43">
        <v>1.3</v>
      </c>
      <c r="F317" s="42">
        <v>5</v>
      </c>
      <c r="G317" s="20" t="s">
        <v>1293</v>
      </c>
      <c r="H317" s="50" t="s">
        <v>1294</v>
      </c>
      <c r="I317" s="47" t="s">
        <v>467</v>
      </c>
      <c r="J317" s="47" t="s">
        <v>468</v>
      </c>
      <c r="K317" s="44" t="s">
        <v>1295</v>
      </c>
      <c r="L317" s="44" t="s">
        <v>967</v>
      </c>
      <c r="M317" s="45">
        <v>1</v>
      </c>
      <c r="N317" s="46"/>
      <c r="O317" s="46">
        <v>2.37</v>
      </c>
      <c r="P317" s="42" t="s">
        <v>1296</v>
      </c>
      <c r="Q317" s="44" t="s">
        <v>1297</v>
      </c>
      <c r="R317" s="44" t="s">
        <v>330</v>
      </c>
      <c r="T317" s="33"/>
    </row>
    <row r="318" spans="1:20" ht="38.25" customHeight="1">
      <c r="A318" s="1" t="s">
        <v>19</v>
      </c>
      <c r="B318" s="17" t="str">
        <f t="shared" si="20"/>
        <v>21.35YG250Liberty II Flange, 10-13 mm, Ring Size 70mmWelland Medical LimitedУЕЛКЕЪР ЕООДПлоска плочка за колостоми/илеостоми, размер 70 мм110IV4815951019WTF710</v>
      </c>
      <c r="C318" s="17" t="str">
        <f t="shared" si="21"/>
        <v>YG250Liberty II Flange, 10-13 mm, Ring Size 70mmWelland Medical LimitedУЕЛКЕЪР ЕООД</v>
      </c>
      <c r="D318" s="42">
        <v>2</v>
      </c>
      <c r="E318" s="43">
        <v>1.3</v>
      </c>
      <c r="F318" s="42">
        <v>5</v>
      </c>
      <c r="G318" s="20" t="s">
        <v>1298</v>
      </c>
      <c r="H318" s="50" t="s">
        <v>1299</v>
      </c>
      <c r="I318" s="47" t="s">
        <v>467</v>
      </c>
      <c r="J318" s="47" t="s">
        <v>468</v>
      </c>
      <c r="K318" s="44" t="s">
        <v>1259</v>
      </c>
      <c r="L318" s="44" t="s">
        <v>952</v>
      </c>
      <c r="M318" s="45">
        <v>1</v>
      </c>
      <c r="N318" s="46"/>
      <c r="O318" s="46">
        <v>2.37</v>
      </c>
      <c r="P318" s="42" t="s">
        <v>1300</v>
      </c>
      <c r="Q318" s="44" t="s">
        <v>1301</v>
      </c>
      <c r="R318" s="44" t="s">
        <v>330</v>
      </c>
      <c r="T318" s="33"/>
    </row>
    <row r="319" spans="1:20" ht="38.25" customHeight="1">
      <c r="A319" s="1" t="s">
        <v>19</v>
      </c>
      <c r="B319" s="17" t="str">
        <f t="shared" si="20"/>
        <v>21.35YG251Valore Base Plate, Ring size 45mmWelland Medical LimitedУЕЛКЕЪР ЕООДПлоска плочка за колостоми/илеостоми, размер 45 мм110IV4815934365XT2F413</v>
      </c>
      <c r="C319" s="17" t="str">
        <f t="shared" si="21"/>
        <v>YG251Valore Base Plate, Ring size 45mmWelland Medical LimitedУЕЛКЕЪР ЕООД</v>
      </c>
      <c r="D319" s="42">
        <v>2</v>
      </c>
      <c r="E319" s="43">
        <v>1.3</v>
      </c>
      <c r="F319" s="42">
        <v>5</v>
      </c>
      <c r="G319" s="20" t="s">
        <v>1302</v>
      </c>
      <c r="H319" s="44" t="s">
        <v>1303</v>
      </c>
      <c r="I319" s="47" t="s">
        <v>467</v>
      </c>
      <c r="J319" s="47" t="s">
        <v>468</v>
      </c>
      <c r="K319" s="44" t="s">
        <v>1249</v>
      </c>
      <c r="L319" s="44" t="s">
        <v>930</v>
      </c>
      <c r="M319" s="45">
        <v>1</v>
      </c>
      <c r="N319" s="46"/>
      <c r="O319" s="46">
        <v>2.37</v>
      </c>
      <c r="P319" s="42" t="s">
        <v>1304</v>
      </c>
      <c r="Q319" s="44" t="s">
        <v>1305</v>
      </c>
      <c r="R319" s="44" t="s">
        <v>330</v>
      </c>
      <c r="T319" s="33"/>
    </row>
    <row r="320" spans="1:20" ht="38.25" customHeight="1">
      <c r="A320" s="1" t="s">
        <v>19</v>
      </c>
      <c r="B320" s="17" t="str">
        <f t="shared" si="20"/>
        <v>21.35YG252Valore Base Plate, Ring size 60mmWelland Medical LimitedУЕЛКЕЪР ЕООДПлоска плочка за колостоми/илеостоми, размер 60 мм110IV4815990888XT2F613</v>
      </c>
      <c r="C320" s="17" t="str">
        <f t="shared" si="21"/>
        <v>YG252Valore Base Plate, Ring size 60mmWelland Medical LimitedУЕЛКЕЪР ЕООД</v>
      </c>
      <c r="D320" s="42">
        <v>2</v>
      </c>
      <c r="E320" s="43">
        <v>1.3</v>
      </c>
      <c r="F320" s="42">
        <v>5</v>
      </c>
      <c r="G320" s="20" t="s">
        <v>1306</v>
      </c>
      <c r="H320" s="44" t="s">
        <v>1307</v>
      </c>
      <c r="I320" s="47" t="s">
        <v>467</v>
      </c>
      <c r="J320" s="47" t="s">
        <v>468</v>
      </c>
      <c r="K320" s="44" t="s">
        <v>1295</v>
      </c>
      <c r="L320" s="44" t="s">
        <v>967</v>
      </c>
      <c r="M320" s="45">
        <v>1</v>
      </c>
      <c r="N320" s="46"/>
      <c r="O320" s="46">
        <v>2.37</v>
      </c>
      <c r="P320" s="42" t="s">
        <v>1308</v>
      </c>
      <c r="Q320" s="44" t="s">
        <v>1309</v>
      </c>
      <c r="R320" s="44" t="s">
        <v>330</v>
      </c>
      <c r="T320" s="33"/>
    </row>
    <row r="321" spans="1:20" ht="38.25" customHeight="1">
      <c r="A321" s="1" t="s">
        <v>19</v>
      </c>
      <c r="B321" s="17" t="str">
        <f t="shared" si="20"/>
        <v>21.35YG253Valore Base Plate, Ring size 70mmWelland Medical LimitedУЕЛКЕЪР ЕООДПлоска плочка за колостоми/илеостоми, размер 70 мм110IV4815901618XT2F713</v>
      </c>
      <c r="C321" s="17" t="str">
        <f t="shared" si="21"/>
        <v>YG253Valore Base Plate, Ring size 70mmWelland Medical LimitedУЕЛКЕЪР ЕООД</v>
      </c>
      <c r="D321" s="42">
        <v>2</v>
      </c>
      <c r="E321" s="43">
        <v>1.3</v>
      </c>
      <c r="F321" s="42">
        <v>5</v>
      </c>
      <c r="G321" s="20" t="s">
        <v>1310</v>
      </c>
      <c r="H321" s="44" t="s">
        <v>1311</v>
      </c>
      <c r="I321" s="47" t="s">
        <v>467</v>
      </c>
      <c r="J321" s="47" t="s">
        <v>468</v>
      </c>
      <c r="K321" s="44" t="s">
        <v>1259</v>
      </c>
      <c r="L321" s="44" t="s">
        <v>952</v>
      </c>
      <c r="M321" s="45">
        <v>1</v>
      </c>
      <c r="N321" s="46"/>
      <c r="O321" s="46">
        <v>2.37</v>
      </c>
      <c r="P321" s="42" t="s">
        <v>1312</v>
      </c>
      <c r="Q321" s="44" t="s">
        <v>1313</v>
      </c>
      <c r="R321" s="44" t="s">
        <v>330</v>
      </c>
      <c r="T321" s="33"/>
    </row>
    <row r="322" spans="1:20" ht="38.25" customHeight="1">
      <c r="A322" s="1" t="s">
        <v>19</v>
      </c>
      <c r="B322" s="17" t="str">
        <f t="shared" si="20"/>
        <v>21.35YG408Алтерна плочка  до 60 мм (Alterna ostomy Baseplate)Coloplast A/SМЕБОС EООДПлочка с ушички за колан до 60 мм510IV481595352217710</v>
      </c>
      <c r="C322" s="29" t="str">
        <f>+G322&amp;J322</f>
        <v>YG408МЕБОС EООД</v>
      </c>
      <c r="D322" s="42">
        <v>2</v>
      </c>
      <c r="E322" s="43">
        <v>1.3</v>
      </c>
      <c r="F322" s="42">
        <v>5</v>
      </c>
      <c r="G322" s="20" t="s">
        <v>1314</v>
      </c>
      <c r="H322" s="44" t="s">
        <v>1315</v>
      </c>
      <c r="I322" s="44" t="s">
        <v>512</v>
      </c>
      <c r="J322" s="45" t="s">
        <v>513</v>
      </c>
      <c r="K322" s="44" t="s">
        <v>1316</v>
      </c>
      <c r="L322" s="44"/>
      <c r="M322" s="45">
        <v>5</v>
      </c>
      <c r="N322" s="46"/>
      <c r="O322" s="46">
        <v>4.5999999999999996</v>
      </c>
      <c r="P322" s="42" t="s">
        <v>1317</v>
      </c>
      <c r="Q322" s="44">
        <v>17710</v>
      </c>
      <c r="R322" s="44" t="s">
        <v>330</v>
      </c>
      <c r="T322" s="33"/>
    </row>
    <row r="323" spans="1:20" ht="38.25" customHeight="1">
      <c r="A323" s="1" t="s">
        <v>19</v>
      </c>
      <c r="B323" s="17" t="str">
        <f t="shared" si="20"/>
        <v>21.35YG410Алтерна плочка, конвексна до 60 мм (Alterna ostomy Baseplate, Convex)Coloplast A/SМЕБОС EООДПлочка за вдлъбната стома до 60 мм410IV481583181917750</v>
      </c>
      <c r="C323" s="29" t="str">
        <f>+G323&amp;J323</f>
        <v>YG410МЕБОС EООД</v>
      </c>
      <c r="D323" s="42">
        <v>2</v>
      </c>
      <c r="E323" s="43">
        <v>1.3</v>
      </c>
      <c r="F323" s="42">
        <v>5</v>
      </c>
      <c r="G323" s="20" t="s">
        <v>1318</v>
      </c>
      <c r="H323" s="44" t="s">
        <v>1319</v>
      </c>
      <c r="I323" s="44" t="s">
        <v>512</v>
      </c>
      <c r="J323" s="45" t="s">
        <v>513</v>
      </c>
      <c r="K323" s="44" t="s">
        <v>1320</v>
      </c>
      <c r="L323" s="44"/>
      <c r="M323" s="45">
        <v>4</v>
      </c>
      <c r="N323" s="46"/>
      <c r="O323" s="46">
        <v>5.99</v>
      </c>
      <c r="P323" s="42" t="s">
        <v>1321</v>
      </c>
      <c r="Q323" s="44">
        <v>17750</v>
      </c>
      <c r="R323" s="44" t="s">
        <v>330</v>
      </c>
      <c r="T323" s="33"/>
    </row>
    <row r="324" spans="1:20" ht="38.25" customHeight="1">
      <c r="A324" s="1" t="s">
        <v>19</v>
      </c>
      <c r="B324" s="17" t="str">
        <f t="shared" si="20"/>
        <v>21.35YG412Алтерна плочка до 60 мм (Alterna ostomy Baseplate)Coloplast A/SМЕБОС EООДПлочка с ушички за колан до 60 мм, силно залепваща510IV481595590417720</v>
      </c>
      <c r="C324" s="29" t="str">
        <f>+G324&amp;J324</f>
        <v>YG412МЕБОС EООД</v>
      </c>
      <c r="D324" s="42">
        <v>2</v>
      </c>
      <c r="E324" s="43">
        <v>1.3</v>
      </c>
      <c r="F324" s="42">
        <v>5</v>
      </c>
      <c r="G324" s="20" t="s">
        <v>1322</v>
      </c>
      <c r="H324" s="44" t="s">
        <v>1323</v>
      </c>
      <c r="I324" s="44" t="s">
        <v>512</v>
      </c>
      <c r="J324" s="45" t="s">
        <v>513</v>
      </c>
      <c r="K324" s="44" t="s">
        <v>1324</v>
      </c>
      <c r="L324" s="44"/>
      <c r="M324" s="45">
        <v>5</v>
      </c>
      <c r="N324" s="46"/>
      <c r="O324" s="46">
        <v>4.5999999999999996</v>
      </c>
      <c r="P324" s="42" t="s">
        <v>1325</v>
      </c>
      <c r="Q324" s="44">
        <v>17720</v>
      </c>
      <c r="R324" s="44" t="s">
        <v>330</v>
      </c>
      <c r="T324" s="33"/>
    </row>
    <row r="325" spans="1:20" ht="38.25" customHeight="1">
      <c r="A325" s="1" t="s">
        <v>19</v>
      </c>
      <c r="B325" s="17" t="str">
        <f t="shared" si="20"/>
        <v>21.35YG413Natura Wafer Flexible ConvexConvaTec LtdРСР ЕООДилео- коло- плочка Конвекс,  пръстен; отвор/пръстен: 19/45;22/45; 25/45; 28/45; 32/45; 38/57;45/57 мм110IV4815816559125280
125281
125282
125283
125284
125286
125288</v>
      </c>
      <c r="C325" s="29" t="str">
        <f>+G325&amp;J325</f>
        <v>YG413РСР ЕООД</v>
      </c>
      <c r="D325" s="42">
        <v>2</v>
      </c>
      <c r="E325" s="43">
        <v>1.3</v>
      </c>
      <c r="F325" s="42">
        <v>5</v>
      </c>
      <c r="G325" s="20" t="s">
        <v>1326</v>
      </c>
      <c r="H325" s="44" t="s">
        <v>1327</v>
      </c>
      <c r="I325" s="44" t="s">
        <v>394</v>
      </c>
      <c r="J325" s="45" t="s">
        <v>39</v>
      </c>
      <c r="K325" s="44" t="s">
        <v>1328</v>
      </c>
      <c r="L325" s="44"/>
      <c r="M325" s="45">
        <v>1</v>
      </c>
      <c r="N325" s="46"/>
      <c r="O325" s="46">
        <v>8.76</v>
      </c>
      <c r="P325" s="42" t="s">
        <v>1329</v>
      </c>
      <c r="Q325" s="44" t="s">
        <v>1330</v>
      </c>
      <c r="R325" s="44" t="s">
        <v>330</v>
      </c>
      <c r="T325" s="33"/>
    </row>
    <row r="326" spans="1:20" s="34" customFormat="1" ht="38.25" customHeight="1">
      <c r="A326" s="34" t="s">
        <v>19</v>
      </c>
      <c r="B326" s="17" t="str">
        <f t="shared" si="20"/>
        <v>2Изделия за стоми: изделия за илео- и коло стоми</v>
      </c>
      <c r="C326" s="17" t="str">
        <f>+G326&amp;H326&amp;I326&amp;J326&amp;K326&amp;M326</f>
        <v>Изделия за стоми: изделия за илео- и коло стоми</v>
      </c>
      <c r="D326" s="11">
        <v>2</v>
      </c>
      <c r="E326" s="11"/>
      <c r="F326" s="11"/>
      <c r="G326" s="11"/>
      <c r="H326" s="70" t="s">
        <v>318</v>
      </c>
      <c r="I326" s="71"/>
      <c r="J326" s="71"/>
      <c r="K326" s="72"/>
      <c r="L326" s="25"/>
      <c r="M326" s="36"/>
      <c r="N326" s="41"/>
      <c r="O326" s="41"/>
      <c r="P326" s="36"/>
      <c r="Q326" s="36"/>
      <c r="R326" s="36"/>
      <c r="S326" s="1"/>
      <c r="T326" s="33"/>
    </row>
    <row r="327" spans="1:20" s="34" customFormat="1" ht="38.25" customHeight="1">
      <c r="A327" s="34" t="s">
        <v>19</v>
      </c>
      <c r="B327" s="17" t="str">
        <f t="shared" si="20"/>
        <v>21.4Комплектен колостомен колектор</v>
      </c>
      <c r="C327" s="17" t="str">
        <f>+G327&amp;H327&amp;I327&amp;J327&amp;K327&amp;M327</f>
        <v>Комплектен колостомен колектор</v>
      </c>
      <c r="D327" s="11">
        <v>2</v>
      </c>
      <c r="E327" s="11">
        <v>1.4</v>
      </c>
      <c r="F327" s="11"/>
      <c r="G327" s="11"/>
      <c r="H327" s="70" t="s">
        <v>1331</v>
      </c>
      <c r="I327" s="71"/>
      <c r="J327" s="71"/>
      <c r="K327" s="72"/>
      <c r="L327" s="25"/>
      <c r="M327" s="36"/>
      <c r="N327" s="41"/>
      <c r="O327" s="41"/>
      <c r="P327" s="36"/>
      <c r="Q327" s="36"/>
      <c r="R327" s="36"/>
      <c r="S327" s="1"/>
      <c r="T327" s="33"/>
    </row>
    <row r="328" spans="1:20" s="34" customFormat="1" ht="38.25" customHeight="1">
      <c r="A328" s="34" t="s">
        <v>19</v>
      </c>
      <c r="B328" s="17" t="str">
        <f t="shared" si="20"/>
        <v>21.4</v>
      </c>
      <c r="C328" s="17" t="str">
        <f>+G328&amp;H328&amp;I328&amp;J328&amp;K328&amp;M328</f>
        <v/>
      </c>
      <c r="D328" s="11">
        <v>2</v>
      </c>
      <c r="E328" s="11">
        <v>1.4</v>
      </c>
      <c r="F328" s="11"/>
      <c r="G328" s="11"/>
      <c r="H328" s="70"/>
      <c r="I328" s="71"/>
      <c r="J328" s="71"/>
      <c r="K328" s="72"/>
      <c r="L328" s="25"/>
      <c r="M328" s="36"/>
      <c r="N328" s="41"/>
      <c r="O328" s="41"/>
      <c r="P328" s="36"/>
      <c r="Q328" s="36"/>
      <c r="R328" s="36"/>
      <c r="S328" s="1"/>
      <c r="T328" s="33"/>
    </row>
    <row r="329" spans="1:20" ht="38.25" customHeight="1">
      <c r="A329" s="1" t="s">
        <v>19</v>
      </c>
      <c r="B329" s="17" t="str">
        <f t="shared" si="20"/>
        <v>21.41YF745Комплектен Колостомен Колектор отвор 44ммКалоян-07 ЕООДКалоян-07 ЕООД ринг, пръстен, колан + 70 плика111IV16459829021</v>
      </c>
      <c r="C329" s="17" t="str">
        <f>+G329&amp;H329&amp;I329&amp;J329</f>
        <v>YF745Комплектен Колостомен Колектор отвор 44ммКалоян-07 ЕООДКалоян-07 ЕООД</v>
      </c>
      <c r="D329" s="42">
        <v>2</v>
      </c>
      <c r="E329" s="43">
        <v>1.4</v>
      </c>
      <c r="F329" s="42">
        <v>1</v>
      </c>
      <c r="G329" s="20" t="s">
        <v>1332</v>
      </c>
      <c r="H329" s="47" t="s">
        <v>1333</v>
      </c>
      <c r="I329" s="44" t="s">
        <v>1334</v>
      </c>
      <c r="J329" s="45" t="s">
        <v>1334</v>
      </c>
      <c r="K329" s="44" t="s">
        <v>1335</v>
      </c>
      <c r="L329" s="44" t="s">
        <v>1336</v>
      </c>
      <c r="M329" s="44">
        <v>1</v>
      </c>
      <c r="N329" s="46"/>
      <c r="O329" s="46">
        <v>76.8</v>
      </c>
      <c r="P329" s="42" t="s">
        <v>1337</v>
      </c>
      <c r="Q329" s="44">
        <v>1</v>
      </c>
      <c r="R329" s="44" t="s">
        <v>330</v>
      </c>
      <c r="T329" s="33"/>
    </row>
    <row r="330" spans="1:20" ht="38.25" customHeight="1">
      <c r="A330" s="1" t="s">
        <v>19</v>
      </c>
      <c r="B330" s="17" t="str">
        <f t="shared" si="20"/>
        <v>21.41YF746Комплектен Колостомен Колектор отвор 51ммКалоян-07 ЕООДКалоян-07 ЕООДринг, пръстен, колан + 70 плика111IV16459829021</v>
      </c>
      <c r="C330" s="17" t="str">
        <f>+G330&amp;H330&amp;I330&amp;J330</f>
        <v>YF746Комплектен Колостомен Колектор отвор 51ммКалоян-07 ЕООДКалоян-07 ЕООД</v>
      </c>
      <c r="D330" s="42">
        <v>2</v>
      </c>
      <c r="E330" s="43">
        <v>1.4</v>
      </c>
      <c r="F330" s="42">
        <v>1</v>
      </c>
      <c r="G330" s="20" t="s">
        <v>1338</v>
      </c>
      <c r="H330" s="47" t="s">
        <v>1339</v>
      </c>
      <c r="I330" s="44" t="s">
        <v>1334</v>
      </c>
      <c r="J330" s="45" t="s">
        <v>1334</v>
      </c>
      <c r="K330" s="44" t="s">
        <v>1340</v>
      </c>
      <c r="L330" s="44" t="s">
        <v>1341</v>
      </c>
      <c r="M330" s="44">
        <v>1</v>
      </c>
      <c r="N330" s="46"/>
      <c r="O330" s="46">
        <v>76.8</v>
      </c>
      <c r="P330" s="42" t="s">
        <v>1337</v>
      </c>
      <c r="Q330" s="44">
        <v>1</v>
      </c>
      <c r="R330" s="44" t="s">
        <v>330</v>
      </c>
      <c r="T330" s="33"/>
    </row>
    <row r="331" spans="1:20" ht="38.25" customHeight="1">
      <c r="A331" s="1" t="s">
        <v>19</v>
      </c>
      <c r="B331" s="17" t="str">
        <f t="shared" si="20"/>
        <v>21.41YF747Комплектен Колостомен Колектор отвор 64ммКалоян-07 ЕООДКалоян-07 ЕООД ринг, пръстен, колан + 70 плика111IV16459829021</v>
      </c>
      <c r="C331" s="17" t="str">
        <f>+G331&amp;H331&amp;I331&amp;J331</f>
        <v>YF747Комплектен Колостомен Колектор отвор 64ммКалоян-07 ЕООДКалоян-07 ЕООД</v>
      </c>
      <c r="D331" s="42">
        <v>2</v>
      </c>
      <c r="E331" s="43">
        <v>1.4</v>
      </c>
      <c r="F331" s="42">
        <v>1</v>
      </c>
      <c r="G331" s="20" t="s">
        <v>1342</v>
      </c>
      <c r="H331" s="47" t="s">
        <v>1343</v>
      </c>
      <c r="I331" s="44" t="s">
        <v>1334</v>
      </c>
      <c r="J331" s="45" t="s">
        <v>1334</v>
      </c>
      <c r="K331" s="44" t="s">
        <v>1335</v>
      </c>
      <c r="L331" s="44" t="s">
        <v>1344</v>
      </c>
      <c r="M331" s="44">
        <v>1</v>
      </c>
      <c r="N331" s="46"/>
      <c r="O331" s="46">
        <v>76.8</v>
      </c>
      <c r="P331" s="42" t="s">
        <v>1337</v>
      </c>
      <c r="Q331" s="44">
        <v>1</v>
      </c>
      <c r="R331" s="44" t="s">
        <v>330</v>
      </c>
      <c r="T331" s="33"/>
    </row>
    <row r="332" spans="1:20" s="34" customFormat="1" ht="38.25" customHeight="1">
      <c r="A332" s="34" t="s">
        <v>19</v>
      </c>
      <c r="B332" s="17" t="str">
        <f t="shared" si="20"/>
        <v>2Изделия за цистостома и друг изкуствен отвор на пикочните пътища</v>
      </c>
      <c r="C332" s="17" t="str">
        <f>+G332&amp;H332&amp;I332&amp;J332&amp;K332&amp;M332</f>
        <v>Изделия за цистостома и друг изкуствен отвор на пикочните пътища</v>
      </c>
      <c r="D332" s="11">
        <v>2</v>
      </c>
      <c r="E332" s="11"/>
      <c r="F332" s="11"/>
      <c r="G332" s="11"/>
      <c r="H332" s="70" t="s">
        <v>1345</v>
      </c>
      <c r="I332" s="71"/>
      <c r="J332" s="71"/>
      <c r="K332" s="72"/>
      <c r="L332" s="100" t="s">
        <v>1346</v>
      </c>
      <c r="M332" s="101"/>
      <c r="N332" s="101"/>
      <c r="O332" s="102"/>
      <c r="P332" s="36"/>
      <c r="Q332" s="36"/>
      <c r="R332" s="112" t="s">
        <v>320</v>
      </c>
      <c r="S332" s="1"/>
      <c r="T332" s="33"/>
    </row>
    <row r="333" spans="1:20" s="34" customFormat="1" ht="38.25" customHeight="1">
      <c r="A333" s="34" t="s">
        <v>19</v>
      </c>
      <c r="B333" s="17" t="str">
        <f t="shared" si="20"/>
        <v>22.1Еднокомпонентни системи - за възрастни и деца</v>
      </c>
      <c r="C333" s="17" t="str">
        <f>+G333&amp;H333&amp;I333&amp;J333&amp;K333&amp;M333</f>
        <v>Еднокомпонентни системи - за възрастни и деца</v>
      </c>
      <c r="D333" s="11">
        <v>2</v>
      </c>
      <c r="E333" s="11">
        <v>2.1</v>
      </c>
      <c r="F333" s="11"/>
      <c r="G333" s="11"/>
      <c r="H333" s="70" t="s">
        <v>1347</v>
      </c>
      <c r="I333" s="71"/>
      <c r="J333" s="71"/>
      <c r="K333" s="72"/>
      <c r="L333" s="103"/>
      <c r="M333" s="104"/>
      <c r="N333" s="104"/>
      <c r="O333" s="105"/>
      <c r="P333" s="36"/>
      <c r="Q333" s="36"/>
      <c r="R333" s="113"/>
      <c r="S333" s="1"/>
      <c r="T333" s="33"/>
    </row>
    <row r="334" spans="1:20" s="34" customFormat="1" ht="38.25" customHeight="1">
      <c r="A334" s="34" t="s">
        <v>19</v>
      </c>
      <c r="B334" s="17" t="str">
        <f t="shared" si="20"/>
        <v>22.11торбички</v>
      </c>
      <c r="C334" s="17" t="str">
        <f>+G334&amp;H334&amp;I334&amp;J334&amp;K334&amp;M334</f>
        <v>торбички</v>
      </c>
      <c r="D334" s="11">
        <v>2</v>
      </c>
      <c r="E334" s="11">
        <v>2.1</v>
      </c>
      <c r="F334" s="11">
        <v>1</v>
      </c>
      <c r="G334" s="11"/>
      <c r="H334" s="70" t="s">
        <v>1348</v>
      </c>
      <c r="I334" s="71"/>
      <c r="J334" s="71"/>
      <c r="K334" s="72"/>
      <c r="L334" s="106"/>
      <c r="M334" s="107"/>
      <c r="N334" s="107"/>
      <c r="O334" s="108"/>
      <c r="P334" s="36"/>
      <c r="Q334" s="36"/>
      <c r="R334" s="114"/>
      <c r="S334" s="1"/>
      <c r="T334" s="33"/>
    </row>
    <row r="335" spans="1:20" ht="38.25" customHeight="1">
      <c r="A335" s="1" t="s">
        <v>19</v>
      </c>
      <c r="B335" s="17" t="str">
        <f t="shared" si="20"/>
        <v>22.11YG078Nova 1, Urostomy, drainableDansac A/SСофарма Трейдинг АДЕднокомпонентна уростомна торбичка, отворена, непрозрачна1010IV6458329622891-12; 892-12</v>
      </c>
      <c r="C335" s="17" t="str">
        <f>+G335&amp;H335&amp;I335&amp;J335</f>
        <v>YG078Nova 1, Urostomy, drainableDansac A/SСофарма Трейдинг АД</v>
      </c>
      <c r="D335" s="42">
        <v>2</v>
      </c>
      <c r="E335" s="48">
        <v>2.1</v>
      </c>
      <c r="F335" s="42">
        <v>1</v>
      </c>
      <c r="G335" s="32" t="s">
        <v>1349</v>
      </c>
      <c r="H335" s="44" t="s">
        <v>1350</v>
      </c>
      <c r="I335" s="51" t="s">
        <v>325</v>
      </c>
      <c r="J335" s="51" t="s">
        <v>173</v>
      </c>
      <c r="K335" s="44" t="s">
        <v>1351</v>
      </c>
      <c r="L335" s="45" t="s">
        <v>1352</v>
      </c>
      <c r="M335" s="45">
        <v>10</v>
      </c>
      <c r="N335" s="46"/>
      <c r="O335" s="46">
        <v>4.91</v>
      </c>
      <c r="P335" s="18" t="s">
        <v>1353</v>
      </c>
      <c r="Q335" s="44" t="s">
        <v>1354</v>
      </c>
      <c r="R335" s="44" t="s">
        <v>1355</v>
      </c>
      <c r="T335" s="33"/>
    </row>
    <row r="336" spans="1:20" ht="38.25" customHeight="1">
      <c r="A336" s="1" t="s">
        <v>19</v>
      </c>
      <c r="B336" s="17" t="str">
        <f t="shared" si="20"/>
        <v>22.11YG333Flexima Uro Silk Convex beige 12-35ммB. Braun Medical SASБ. Браун Медикал ЕООДФлексима Уро Силк конвексна уростомна торба за възрастни, бежова 3010IA310689255544917BG; 44919А</v>
      </c>
      <c r="C336" s="29" t="str">
        <f>+G336&amp;J336</f>
        <v>YG333Б. Браун Медикал ЕООД</v>
      </c>
      <c r="D336" s="42">
        <v>2</v>
      </c>
      <c r="E336" s="48">
        <v>2.1</v>
      </c>
      <c r="F336" s="42">
        <v>1</v>
      </c>
      <c r="G336" s="20" t="s">
        <v>1356</v>
      </c>
      <c r="H336" s="44" t="s">
        <v>1357</v>
      </c>
      <c r="I336" s="44" t="s">
        <v>360</v>
      </c>
      <c r="J336" s="45" t="s">
        <v>361</v>
      </c>
      <c r="K336" s="44" t="s">
        <v>1358</v>
      </c>
      <c r="L336" s="44" t="s">
        <v>1359</v>
      </c>
      <c r="M336" s="45">
        <v>30</v>
      </c>
      <c r="N336" s="46"/>
      <c r="O336" s="46">
        <v>5.64</v>
      </c>
      <c r="P336" s="42" t="s">
        <v>1360</v>
      </c>
      <c r="Q336" s="44" t="s">
        <v>1361</v>
      </c>
      <c r="R336" s="44" t="s">
        <v>1355</v>
      </c>
      <c r="T336" s="33"/>
    </row>
    <row r="337" spans="1:20" ht="38.25" customHeight="1">
      <c r="A337" s="1" t="s">
        <v>19</v>
      </c>
      <c r="B337" s="17" t="str">
        <f t="shared" si="20"/>
        <v>22.11YF293Flexima Uro pouchB. Braun Medical SASБ. Браун Медикал ЕООДФлексима Уро-уростомна торба, прозрачна със смесен адхезив за допълнителна сигурност 3010IA3106875864044913BG</v>
      </c>
      <c r="C337" s="29" t="str">
        <f>+G337&amp;J337</f>
        <v>YF293Б. Браун Медикал ЕООД</v>
      </c>
      <c r="D337" s="42">
        <v>2</v>
      </c>
      <c r="E337" s="48">
        <v>2.1</v>
      </c>
      <c r="F337" s="42">
        <v>1</v>
      </c>
      <c r="G337" s="20" t="s">
        <v>1362</v>
      </c>
      <c r="H337" s="44" t="s">
        <v>1363</v>
      </c>
      <c r="I337" s="44" t="s">
        <v>360</v>
      </c>
      <c r="J337" s="45" t="s">
        <v>361</v>
      </c>
      <c r="K337" s="44" t="s">
        <v>1364</v>
      </c>
      <c r="L337" s="44" t="s">
        <v>1365</v>
      </c>
      <c r="M337" s="45">
        <v>30</v>
      </c>
      <c r="N337" s="46"/>
      <c r="O337" s="46">
        <v>5.64</v>
      </c>
      <c r="P337" s="42" t="s">
        <v>1366</v>
      </c>
      <c r="Q337" s="44" t="s">
        <v>1367</v>
      </c>
      <c r="R337" s="44" t="s">
        <v>1355</v>
      </c>
      <c r="T337" s="33"/>
    </row>
    <row r="338" spans="1:20" ht="38.25" customHeight="1">
      <c r="A338" s="1" t="s">
        <v>19</v>
      </c>
      <c r="B338" s="17" t="str">
        <f t="shared" si="20"/>
        <v>22.11YF556Flexima Uro Silk Beige cut of 12-55ммB. Braun Medical SASБ. Браун Медикал ЕООДФлексима Уро Силк уростомна торба за възрастни 3010IA3106844676044914BG</v>
      </c>
      <c r="C338" s="29" t="str">
        <f>+G338&amp;J338</f>
        <v>YF556Б. Браун Медикал ЕООД</v>
      </c>
      <c r="D338" s="42">
        <v>2</v>
      </c>
      <c r="E338" s="48">
        <v>2.1</v>
      </c>
      <c r="F338" s="42">
        <v>1</v>
      </c>
      <c r="G338" s="20" t="s">
        <v>1368</v>
      </c>
      <c r="H338" s="44" t="s">
        <v>1369</v>
      </c>
      <c r="I338" s="44" t="s">
        <v>360</v>
      </c>
      <c r="J338" s="45" t="s">
        <v>361</v>
      </c>
      <c r="K338" s="44" t="s">
        <v>1370</v>
      </c>
      <c r="L338" s="44" t="s">
        <v>1365</v>
      </c>
      <c r="M338" s="45">
        <v>30</v>
      </c>
      <c r="N338" s="46"/>
      <c r="O338" s="46">
        <v>5.64</v>
      </c>
      <c r="P338" s="42" t="s">
        <v>1371</v>
      </c>
      <c r="Q338" s="44" t="s">
        <v>1372</v>
      </c>
      <c r="R338" s="44" t="s">
        <v>1355</v>
      </c>
      <c r="T338" s="33"/>
    </row>
    <row r="339" spans="1:20" ht="38.25" customHeight="1">
      <c r="A339" s="1" t="s">
        <v>19</v>
      </c>
      <c r="B339" s="17" t="str">
        <f t="shared" si="20"/>
        <v>22.11YF239Stomadress Plus UrostomyConvaTec LtdРСР ЕООДуростомна торбичка110IG310680689164927</v>
      </c>
      <c r="C339" s="17" t="str">
        <f t="shared" ref="C339:C370" si="22">+G339&amp;H339&amp;I339&amp;J339</f>
        <v>YF239Stomadress Plus UrostomyConvaTec LtdРСР ЕООД</v>
      </c>
      <c r="D339" s="42">
        <v>2</v>
      </c>
      <c r="E339" s="48">
        <v>2.1</v>
      </c>
      <c r="F339" s="42">
        <v>1</v>
      </c>
      <c r="G339" s="20" t="s">
        <v>1373</v>
      </c>
      <c r="H339" s="52" t="s">
        <v>1374</v>
      </c>
      <c r="I339" s="44" t="s">
        <v>394</v>
      </c>
      <c r="J339" s="45" t="s">
        <v>39</v>
      </c>
      <c r="K339" s="44" t="s">
        <v>1375</v>
      </c>
      <c r="L339" s="44" t="s">
        <v>1376</v>
      </c>
      <c r="M339" s="44">
        <v>1</v>
      </c>
      <c r="N339" s="46"/>
      <c r="O339" s="46">
        <v>5.96</v>
      </c>
      <c r="P339" s="42" t="s">
        <v>1377</v>
      </c>
      <c r="Q339" s="44">
        <v>64927</v>
      </c>
      <c r="R339" s="44" t="s">
        <v>1355</v>
      </c>
      <c r="T339" s="33"/>
    </row>
    <row r="340" spans="1:20" ht="38.25" customHeight="1">
      <c r="A340" s="1" t="s">
        <v>19</v>
      </c>
      <c r="B340" s="17" t="str">
        <f t="shared" si="20"/>
        <v>22.11YF240Esteem One-Piece Urostomy PouchConvaTec LtdРСР ЕООДуростомна торбичка; бежова; прозрачна, малка; бежова малка110IG3106832030401232</v>
      </c>
      <c r="C340" s="17" t="str">
        <f t="shared" si="22"/>
        <v>YF240Esteem One-Piece Urostomy PouchConvaTec LtdРСР ЕООД</v>
      </c>
      <c r="D340" s="42">
        <v>2</v>
      </c>
      <c r="E340" s="48">
        <v>2.1</v>
      </c>
      <c r="F340" s="42">
        <v>1</v>
      </c>
      <c r="G340" s="20" t="s">
        <v>1378</v>
      </c>
      <c r="H340" s="44" t="s">
        <v>1379</v>
      </c>
      <c r="I340" s="44" t="s">
        <v>394</v>
      </c>
      <c r="J340" s="45" t="s">
        <v>39</v>
      </c>
      <c r="K340" s="44" t="s">
        <v>1380</v>
      </c>
      <c r="L340" s="44" t="s">
        <v>1381</v>
      </c>
      <c r="M340" s="44">
        <v>1</v>
      </c>
      <c r="N340" s="46"/>
      <c r="O340" s="46">
        <v>7.15</v>
      </c>
      <c r="P340" s="42" t="s">
        <v>1382</v>
      </c>
      <c r="Q340" s="44">
        <v>401232</v>
      </c>
      <c r="R340" s="44" t="s">
        <v>1355</v>
      </c>
      <c r="T340" s="33"/>
    </row>
    <row r="341" spans="1:20" ht="38.25" customHeight="1">
      <c r="A341" s="1" t="s">
        <v>19</v>
      </c>
      <c r="B341" s="17" t="str">
        <f t="shared" si="20"/>
        <v>22.11YF259Stomadress Little Ones UrostomyConvaTec LtdРСР ЕООДуростомна торбичка за деца110IG310687805420917</v>
      </c>
      <c r="C341" s="17" t="str">
        <f t="shared" si="22"/>
        <v>YF259Stomadress Little Ones UrostomyConvaTec LtdРСР ЕООД</v>
      </c>
      <c r="D341" s="42">
        <v>2</v>
      </c>
      <c r="E341" s="48">
        <v>2.1</v>
      </c>
      <c r="F341" s="42">
        <v>1</v>
      </c>
      <c r="G341" s="20" t="s">
        <v>1383</v>
      </c>
      <c r="H341" s="52" t="s">
        <v>1384</v>
      </c>
      <c r="I341" s="44" t="s">
        <v>394</v>
      </c>
      <c r="J341" s="45" t="s">
        <v>39</v>
      </c>
      <c r="K341" s="53" t="s">
        <v>1385</v>
      </c>
      <c r="L341" s="44" t="s">
        <v>1386</v>
      </c>
      <c r="M341" s="44">
        <v>1</v>
      </c>
      <c r="N341" s="46"/>
      <c r="O341" s="46">
        <v>5.59</v>
      </c>
      <c r="P341" s="42" t="s">
        <v>1387</v>
      </c>
      <c r="Q341" s="44">
        <v>20917</v>
      </c>
      <c r="R341" s="44" t="s">
        <v>1355</v>
      </c>
      <c r="T341" s="33"/>
    </row>
    <row r="342" spans="1:20" ht="38.25" customHeight="1">
      <c r="A342" s="1" t="s">
        <v>19</v>
      </c>
      <c r="B342" s="17" t="str">
        <f t="shared" si="20"/>
        <v>22.11YG254Confidence Natural Urosomy with Aloe Extracts poucheSalts Health Care LtdКа-М Медикъл ЕООДуро торба с алое110ІV3106607046NU13</v>
      </c>
      <c r="C342" s="17" t="str">
        <f t="shared" si="22"/>
        <v>YG254Confidence Natural Urosomy with Aloe Extracts poucheSalts Health Care LtdКа-М Медикъл ЕООД</v>
      </c>
      <c r="D342" s="42">
        <v>2</v>
      </c>
      <c r="E342" s="48">
        <v>2.1</v>
      </c>
      <c r="F342" s="42">
        <v>1</v>
      </c>
      <c r="G342" s="20" t="s">
        <v>1388</v>
      </c>
      <c r="H342" s="44" t="s">
        <v>1389</v>
      </c>
      <c r="I342" s="44" t="s">
        <v>406</v>
      </c>
      <c r="J342" s="47" t="s">
        <v>407</v>
      </c>
      <c r="K342" s="44" t="s">
        <v>1390</v>
      </c>
      <c r="L342" s="44" t="s">
        <v>1391</v>
      </c>
      <c r="M342" s="45">
        <v>1</v>
      </c>
      <c r="N342" s="46"/>
      <c r="O342" s="46">
        <v>6.21</v>
      </c>
      <c r="P342" s="42" t="s">
        <v>1392</v>
      </c>
      <c r="Q342" s="44" t="s">
        <v>1393</v>
      </c>
      <c r="R342" s="44" t="s">
        <v>1355</v>
      </c>
      <c r="T342" s="33"/>
    </row>
    <row r="343" spans="1:20" ht="38.25" customHeight="1">
      <c r="A343" s="1" t="s">
        <v>19</v>
      </c>
      <c r="B343" s="17" t="str">
        <f t="shared" si="20"/>
        <v>22.11YG255Confidence Natural Urosomy with Aloe Extracts poucheSalts Health Care LtdКа-М Медикъл ЕООДуро торба с алое, предварително изрязана110ІV3106619146NU25</v>
      </c>
      <c r="C343" s="17" t="str">
        <f t="shared" si="22"/>
        <v>YG255Confidence Natural Urosomy with Aloe Extracts poucheSalts Health Care LtdКа-М Медикъл ЕООД</v>
      </c>
      <c r="D343" s="42">
        <v>2</v>
      </c>
      <c r="E343" s="48">
        <v>2.1</v>
      </c>
      <c r="F343" s="42">
        <v>1</v>
      </c>
      <c r="G343" s="20" t="s">
        <v>1394</v>
      </c>
      <c r="H343" s="44" t="s">
        <v>1389</v>
      </c>
      <c r="I343" s="44" t="s">
        <v>406</v>
      </c>
      <c r="J343" s="47" t="s">
        <v>407</v>
      </c>
      <c r="K343" s="44" t="s">
        <v>1395</v>
      </c>
      <c r="L343" s="44" t="s">
        <v>1396</v>
      </c>
      <c r="M343" s="45">
        <v>1</v>
      </c>
      <c r="N343" s="46"/>
      <c r="O343" s="46">
        <v>6.42</v>
      </c>
      <c r="P343" s="42" t="s">
        <v>1397</v>
      </c>
      <c r="Q343" s="44" t="s">
        <v>1398</v>
      </c>
      <c r="R343" s="44" t="s">
        <v>1355</v>
      </c>
      <c r="T343" s="33"/>
    </row>
    <row r="344" spans="1:20" ht="38.25" customHeight="1">
      <c r="A344" s="1" t="s">
        <v>19</v>
      </c>
      <c r="B344" s="17" t="str">
        <f t="shared" si="20"/>
        <v>22.11YG256Confidence Natural Urosomy with Aloe Extracts poucheSalts Health Care LtdКа-М Медикъл ЕООДуро торба с алое, предварително изрязана110ІV3106613991NU28</v>
      </c>
      <c r="C344" s="17" t="str">
        <f t="shared" si="22"/>
        <v>YG256Confidence Natural Urosomy with Aloe Extracts poucheSalts Health Care LtdКа-М Медикъл ЕООД</v>
      </c>
      <c r="D344" s="42">
        <v>2</v>
      </c>
      <c r="E344" s="48">
        <v>2.1</v>
      </c>
      <c r="F344" s="42">
        <v>1</v>
      </c>
      <c r="G344" s="20" t="s">
        <v>1399</v>
      </c>
      <c r="H344" s="44" t="s">
        <v>1389</v>
      </c>
      <c r="I344" s="44" t="s">
        <v>406</v>
      </c>
      <c r="J344" s="47" t="s">
        <v>407</v>
      </c>
      <c r="K344" s="44" t="s">
        <v>1395</v>
      </c>
      <c r="L344" s="44" t="s">
        <v>1400</v>
      </c>
      <c r="M344" s="45">
        <v>1</v>
      </c>
      <c r="N344" s="46"/>
      <c r="O344" s="46">
        <v>6.42</v>
      </c>
      <c r="P344" s="42" t="s">
        <v>1401</v>
      </c>
      <c r="Q344" s="44" t="s">
        <v>1402</v>
      </c>
      <c r="R344" s="44" t="s">
        <v>1355</v>
      </c>
      <c r="T344" s="33"/>
    </row>
    <row r="345" spans="1:20" ht="38.25" customHeight="1">
      <c r="A345" s="1" t="s">
        <v>19</v>
      </c>
      <c r="B345" s="17" t="str">
        <f t="shared" si="20"/>
        <v>22.11YG257Confidence Natural Urosomy with Aloe Extracts poucheSalts Health Care LtdКа-М Медикъл ЕООДуро торба с алое, предварително изрязана110ІV3106622820NU32</v>
      </c>
      <c r="C345" s="17" t="str">
        <f t="shared" si="22"/>
        <v>YG257Confidence Natural Urosomy with Aloe Extracts poucheSalts Health Care LtdКа-М Медикъл ЕООД</v>
      </c>
      <c r="D345" s="42">
        <v>2</v>
      </c>
      <c r="E345" s="48">
        <v>2.1</v>
      </c>
      <c r="F345" s="42">
        <v>1</v>
      </c>
      <c r="G345" s="20" t="s">
        <v>1403</v>
      </c>
      <c r="H345" s="44" t="s">
        <v>1389</v>
      </c>
      <c r="I345" s="44" t="s">
        <v>406</v>
      </c>
      <c r="J345" s="47" t="s">
        <v>407</v>
      </c>
      <c r="K345" s="44" t="s">
        <v>1395</v>
      </c>
      <c r="L345" s="44" t="s">
        <v>1404</v>
      </c>
      <c r="M345" s="45">
        <v>1</v>
      </c>
      <c r="N345" s="46"/>
      <c r="O345" s="46">
        <v>6.42</v>
      </c>
      <c r="P345" s="42" t="s">
        <v>1405</v>
      </c>
      <c r="Q345" s="44" t="s">
        <v>1406</v>
      </c>
      <c r="R345" s="44" t="s">
        <v>1355</v>
      </c>
      <c r="T345" s="33"/>
    </row>
    <row r="346" spans="1:20" ht="38.25" customHeight="1">
      <c r="A346" s="1" t="s">
        <v>19</v>
      </c>
      <c r="B346" s="17" t="str">
        <f t="shared" si="20"/>
        <v>22.11YG258Confidence Natural Urosomy with Aloe Extracts poucheSalts Health Care LtdКа-М Медикъл ЕООДуро торба с алое, предварително изрязана110ІV3106698337NU35</v>
      </c>
      <c r="C346" s="17" t="str">
        <f t="shared" si="22"/>
        <v>YG258Confidence Natural Urosomy with Aloe Extracts poucheSalts Health Care LtdКа-М Медикъл ЕООД</v>
      </c>
      <c r="D346" s="42">
        <v>2</v>
      </c>
      <c r="E346" s="48">
        <v>2.1</v>
      </c>
      <c r="F346" s="42">
        <v>1</v>
      </c>
      <c r="G346" s="20" t="s">
        <v>1407</v>
      </c>
      <c r="H346" s="44" t="s">
        <v>1389</v>
      </c>
      <c r="I346" s="44" t="s">
        <v>406</v>
      </c>
      <c r="J346" s="47" t="s">
        <v>407</v>
      </c>
      <c r="K346" s="44" t="s">
        <v>1395</v>
      </c>
      <c r="L346" s="44" t="s">
        <v>1408</v>
      </c>
      <c r="M346" s="45">
        <v>1</v>
      </c>
      <c r="N346" s="46"/>
      <c r="O346" s="46">
        <v>6.42</v>
      </c>
      <c r="P346" s="42" t="s">
        <v>1409</v>
      </c>
      <c r="Q346" s="44" t="s">
        <v>1410</v>
      </c>
      <c r="R346" s="44" t="s">
        <v>1355</v>
      </c>
      <c r="T346" s="33"/>
    </row>
    <row r="347" spans="1:20" ht="38.25" customHeight="1">
      <c r="A347" s="1" t="s">
        <v>19</v>
      </c>
      <c r="B347" s="17" t="str">
        <f t="shared" si="20"/>
        <v>22.11YG259Confidence Convex Supersoft Urosomy pouchesSalts Health Care LtdКа-М Медикъл ЕООДконвексна уро торба с възможност за изрязване110ІV3106625500CUSS1325</v>
      </c>
      <c r="C347" s="17" t="str">
        <f t="shared" si="22"/>
        <v>YG259Confidence Convex Supersoft Urosomy pouchesSalts Health Care LtdКа-М Медикъл ЕООД</v>
      </c>
      <c r="D347" s="42">
        <v>2</v>
      </c>
      <c r="E347" s="48">
        <v>2.1</v>
      </c>
      <c r="F347" s="42">
        <v>1</v>
      </c>
      <c r="G347" s="20" t="s">
        <v>1411</v>
      </c>
      <c r="H347" s="44" t="s">
        <v>1412</v>
      </c>
      <c r="I347" s="44" t="s">
        <v>406</v>
      </c>
      <c r="J347" s="47" t="s">
        <v>407</v>
      </c>
      <c r="K347" s="44" t="s">
        <v>1413</v>
      </c>
      <c r="L347" s="44" t="s">
        <v>448</v>
      </c>
      <c r="M347" s="45">
        <v>1</v>
      </c>
      <c r="N347" s="46"/>
      <c r="O347" s="46">
        <v>7.7</v>
      </c>
      <c r="P347" s="42" t="s">
        <v>1414</v>
      </c>
      <c r="Q347" s="44" t="s">
        <v>1415</v>
      </c>
      <c r="R347" s="44" t="s">
        <v>1355</v>
      </c>
      <c r="T347" s="33"/>
    </row>
    <row r="348" spans="1:20" ht="38.25" customHeight="1">
      <c r="A348" s="1" t="s">
        <v>19</v>
      </c>
      <c r="B348" s="17" t="str">
        <f t="shared" si="20"/>
        <v>22.11YG260Confidence Convex Supersoft Urosomy pouchesSalts Health Care LtdКа-М Медикъл ЕООДконвексна уро торба с възможност за изрязване110ІV3106667604CUSS1338</v>
      </c>
      <c r="C348" s="17" t="str">
        <f t="shared" si="22"/>
        <v>YG260Confidence Convex Supersoft Urosomy pouchesSalts Health Care LtdКа-М Медикъл ЕООД</v>
      </c>
      <c r="D348" s="42">
        <v>2</v>
      </c>
      <c r="E348" s="48">
        <v>2.1</v>
      </c>
      <c r="F348" s="42">
        <v>1</v>
      </c>
      <c r="G348" s="20" t="s">
        <v>1416</v>
      </c>
      <c r="H348" s="44" t="s">
        <v>1412</v>
      </c>
      <c r="I348" s="44" t="s">
        <v>406</v>
      </c>
      <c r="J348" s="47" t="s">
        <v>407</v>
      </c>
      <c r="K348" s="44" t="s">
        <v>1413</v>
      </c>
      <c r="L348" s="44" t="s">
        <v>458</v>
      </c>
      <c r="M348" s="45">
        <v>1</v>
      </c>
      <c r="N348" s="46"/>
      <c r="O348" s="46">
        <v>7.7</v>
      </c>
      <c r="P348" s="42" t="s">
        <v>1417</v>
      </c>
      <c r="Q348" s="44" t="s">
        <v>1418</v>
      </c>
      <c r="R348" s="44" t="s">
        <v>1355</v>
      </c>
      <c r="T348" s="33"/>
    </row>
    <row r="349" spans="1:20" ht="38.25" customHeight="1">
      <c r="A349" s="1" t="s">
        <v>19</v>
      </c>
      <c r="B349" s="17" t="str">
        <f t="shared" si="20"/>
        <v>22.11YG261Confidence Convex Supersoft Urosomy pouchesSalts Health Care LtdКа-М Медикъл ЕООДконвексна уро торба с възможност за изрязване110ІV3106699333CUSS1352</v>
      </c>
      <c r="C349" s="17" t="str">
        <f t="shared" si="22"/>
        <v>YG261Confidence Convex Supersoft Urosomy pouchesSalts Health Care LtdКа-М Медикъл ЕООД</v>
      </c>
      <c r="D349" s="42">
        <v>2</v>
      </c>
      <c r="E349" s="48">
        <v>2.1</v>
      </c>
      <c r="F349" s="42">
        <v>1</v>
      </c>
      <c r="G349" s="20" t="s">
        <v>1419</v>
      </c>
      <c r="H349" s="44" t="s">
        <v>1412</v>
      </c>
      <c r="I349" s="44" t="s">
        <v>406</v>
      </c>
      <c r="J349" s="47" t="s">
        <v>407</v>
      </c>
      <c r="K349" s="44" t="s">
        <v>1413</v>
      </c>
      <c r="L349" s="44" t="s">
        <v>462</v>
      </c>
      <c r="M349" s="45">
        <v>1</v>
      </c>
      <c r="N349" s="46"/>
      <c r="O349" s="46">
        <v>7.7</v>
      </c>
      <c r="P349" s="42" t="s">
        <v>1420</v>
      </c>
      <c r="Q349" s="44" t="s">
        <v>1421</v>
      </c>
      <c r="R349" s="44" t="s">
        <v>1355</v>
      </c>
      <c r="T349" s="33"/>
    </row>
    <row r="350" spans="1:20" ht="38.25" customHeight="1">
      <c r="A350" s="1" t="s">
        <v>19</v>
      </c>
      <c r="B350" s="17" t="str">
        <f t="shared" si="20"/>
        <v>22.11YG262Natural Advanced UrostomySalts Health Care LtdКа-М Медикъл ЕООДуро торба с алое110IV3106634697NUA13</v>
      </c>
      <c r="C350" s="17" t="str">
        <f t="shared" si="22"/>
        <v>YG262Natural Advanced UrostomySalts Health Care LtdКа-М Медикъл ЕООД</v>
      </c>
      <c r="D350" s="42">
        <v>2</v>
      </c>
      <c r="E350" s="48">
        <v>2.1</v>
      </c>
      <c r="F350" s="42">
        <v>1</v>
      </c>
      <c r="G350" s="20" t="s">
        <v>1422</v>
      </c>
      <c r="H350" s="44" t="s">
        <v>1423</v>
      </c>
      <c r="I350" s="44" t="s">
        <v>406</v>
      </c>
      <c r="J350" s="47" t="s">
        <v>407</v>
      </c>
      <c r="K350" s="44" t="s">
        <v>1390</v>
      </c>
      <c r="L350" s="44"/>
      <c r="M350" s="45">
        <v>1</v>
      </c>
      <c r="N350" s="46"/>
      <c r="O350" s="46">
        <v>7.38</v>
      </c>
      <c r="P350" s="42" t="s">
        <v>1424</v>
      </c>
      <c r="Q350" s="44" t="s">
        <v>1425</v>
      </c>
      <c r="R350" s="44" t="s">
        <v>1355</v>
      </c>
      <c r="T350" s="33"/>
    </row>
    <row r="351" spans="1:20" ht="38.25" customHeight="1">
      <c r="A351" s="1" t="s">
        <v>19</v>
      </c>
      <c r="B351" s="17" t="str">
        <f t="shared" si="20"/>
        <v>22.11YG263Natural Advanced Urostomy 25mmSalts Health Care LtdКа-М Медикъл ЕООДуро торба с алое110ІV3106650623NUA25</v>
      </c>
      <c r="C351" s="17" t="str">
        <f t="shared" si="22"/>
        <v>YG263Natural Advanced Urostomy 25mmSalts Health Care LtdКа-М Медикъл ЕООД</v>
      </c>
      <c r="D351" s="42">
        <v>2</v>
      </c>
      <c r="E351" s="48">
        <v>2.1</v>
      </c>
      <c r="F351" s="42">
        <v>1</v>
      </c>
      <c r="G351" s="20" t="s">
        <v>1426</v>
      </c>
      <c r="H351" s="44" t="s">
        <v>1427</v>
      </c>
      <c r="I351" s="44" t="s">
        <v>406</v>
      </c>
      <c r="J351" s="47" t="s">
        <v>407</v>
      </c>
      <c r="K351" s="44" t="s">
        <v>1390</v>
      </c>
      <c r="L351" s="44" t="s">
        <v>1428</v>
      </c>
      <c r="M351" s="45">
        <v>1</v>
      </c>
      <c r="N351" s="46"/>
      <c r="O351" s="46">
        <v>7.38</v>
      </c>
      <c r="P351" s="42" t="s">
        <v>1429</v>
      </c>
      <c r="Q351" s="44" t="s">
        <v>1430</v>
      </c>
      <c r="R351" s="44" t="s">
        <v>1355</v>
      </c>
      <c r="T351" s="33"/>
    </row>
    <row r="352" spans="1:20" ht="38.25" customHeight="1">
      <c r="A352" s="1" t="s">
        <v>19</v>
      </c>
      <c r="B352" s="17" t="str">
        <f t="shared" si="20"/>
        <v>22.11YG264Natural Advanced Urostomy 28mmSalts Health Care LtdКа-М Медикъл ЕООДуро торба с алое110ІV3106698318NUA28</v>
      </c>
      <c r="C352" s="17" t="str">
        <f t="shared" si="22"/>
        <v>YG264Natural Advanced Urostomy 28mmSalts Health Care LtdКа-М Медикъл ЕООД</v>
      </c>
      <c r="D352" s="42">
        <v>2</v>
      </c>
      <c r="E352" s="48">
        <v>2.1</v>
      </c>
      <c r="F352" s="42">
        <v>1</v>
      </c>
      <c r="G352" s="20" t="s">
        <v>1431</v>
      </c>
      <c r="H352" s="44" t="s">
        <v>1432</v>
      </c>
      <c r="I352" s="44" t="s">
        <v>406</v>
      </c>
      <c r="J352" s="47" t="s">
        <v>407</v>
      </c>
      <c r="K352" s="44" t="s">
        <v>1390</v>
      </c>
      <c r="L352" s="44" t="s">
        <v>1433</v>
      </c>
      <c r="M352" s="45">
        <v>1</v>
      </c>
      <c r="N352" s="46"/>
      <c r="O352" s="46">
        <v>7.38</v>
      </c>
      <c r="P352" s="42" t="s">
        <v>1434</v>
      </c>
      <c r="Q352" s="44" t="s">
        <v>1435</v>
      </c>
      <c r="R352" s="44" t="s">
        <v>1355</v>
      </c>
      <c r="T352" s="33"/>
    </row>
    <row r="353" spans="1:20" ht="38.25" customHeight="1">
      <c r="A353" s="1" t="s">
        <v>19</v>
      </c>
      <c r="B353" s="17" t="str">
        <f t="shared" si="20"/>
        <v>22.11YG265Natural Advanced Urostomy 32mmSalts Health Care LtdКа-М Медикъл ЕООДуро торба с алое110ІV3106644051NUA32</v>
      </c>
      <c r="C353" s="17" t="str">
        <f t="shared" si="22"/>
        <v>YG265Natural Advanced Urostomy 32mmSalts Health Care LtdКа-М Медикъл ЕООД</v>
      </c>
      <c r="D353" s="42">
        <v>2</v>
      </c>
      <c r="E353" s="48">
        <v>2.1</v>
      </c>
      <c r="F353" s="42">
        <v>1</v>
      </c>
      <c r="G353" s="20" t="s">
        <v>1436</v>
      </c>
      <c r="H353" s="44" t="s">
        <v>1437</v>
      </c>
      <c r="I353" s="44" t="s">
        <v>406</v>
      </c>
      <c r="J353" s="47" t="s">
        <v>407</v>
      </c>
      <c r="K353" s="44" t="s">
        <v>1390</v>
      </c>
      <c r="L353" s="44" t="s">
        <v>1438</v>
      </c>
      <c r="M353" s="45">
        <v>1</v>
      </c>
      <c r="N353" s="46"/>
      <c r="O353" s="46">
        <v>7.38</v>
      </c>
      <c r="P353" s="42" t="s">
        <v>1439</v>
      </c>
      <c r="Q353" s="44" t="s">
        <v>1440</v>
      </c>
      <c r="R353" s="44" t="s">
        <v>1355</v>
      </c>
      <c r="T353" s="33"/>
    </row>
    <row r="354" spans="1:20" ht="38.25" customHeight="1">
      <c r="A354" s="1" t="s">
        <v>19</v>
      </c>
      <c r="B354" s="17" t="str">
        <f t="shared" si="20"/>
        <v>22.11YG266Natural Advanced Urostomy 35mmSalts Health Care LtdКа-М Медикъл ЕООДуро торба с алое110ІV3106679065NUA35</v>
      </c>
      <c r="C354" s="17" t="str">
        <f t="shared" si="22"/>
        <v>YG266Natural Advanced Urostomy 35mmSalts Health Care LtdКа-М Медикъл ЕООД</v>
      </c>
      <c r="D354" s="42">
        <v>2</v>
      </c>
      <c r="E354" s="48">
        <v>2.1</v>
      </c>
      <c r="F354" s="42">
        <v>1</v>
      </c>
      <c r="G354" s="20" t="s">
        <v>1441</v>
      </c>
      <c r="H354" s="44" t="s">
        <v>1442</v>
      </c>
      <c r="I354" s="44" t="s">
        <v>406</v>
      </c>
      <c r="J354" s="47" t="s">
        <v>407</v>
      </c>
      <c r="K354" s="44" t="s">
        <v>1390</v>
      </c>
      <c r="L354" s="44" t="s">
        <v>1443</v>
      </c>
      <c r="M354" s="45">
        <v>1</v>
      </c>
      <c r="N354" s="46"/>
      <c r="O354" s="46">
        <v>7.38</v>
      </c>
      <c r="P354" s="42" t="s">
        <v>1444</v>
      </c>
      <c r="Q354" s="44" t="s">
        <v>1445</v>
      </c>
      <c r="R354" s="44" t="s">
        <v>1355</v>
      </c>
      <c r="T354" s="33"/>
    </row>
    <row r="355" spans="1:20" ht="38.25" customHeight="1">
      <c r="A355" s="1" t="s">
        <v>19</v>
      </c>
      <c r="B355" s="17" t="str">
        <f t="shared" si="20"/>
        <v>22.11YG267Natural Advanced Urostomy smallSalts Health Care LtdКа-М Медикъл ЕООДуро торба с алое110ІV3106635948NUAS13</v>
      </c>
      <c r="C355" s="17" t="str">
        <f t="shared" si="22"/>
        <v>YG267Natural Advanced Urostomy smallSalts Health Care LtdКа-М Медикъл ЕООД</v>
      </c>
      <c r="D355" s="42">
        <v>2</v>
      </c>
      <c r="E355" s="48">
        <v>2.1</v>
      </c>
      <c r="F355" s="42">
        <v>1</v>
      </c>
      <c r="G355" s="20" t="s">
        <v>1446</v>
      </c>
      <c r="H355" s="44" t="s">
        <v>1447</v>
      </c>
      <c r="I355" s="44" t="s">
        <v>406</v>
      </c>
      <c r="J355" s="47" t="s">
        <v>407</v>
      </c>
      <c r="K355" s="44" t="s">
        <v>1390</v>
      </c>
      <c r="L355" s="44" t="s">
        <v>1448</v>
      </c>
      <c r="M355" s="45">
        <v>1</v>
      </c>
      <c r="N355" s="46"/>
      <c r="O355" s="46">
        <v>7.38</v>
      </c>
      <c r="P355" s="42" t="s">
        <v>1449</v>
      </c>
      <c r="Q355" s="44" t="s">
        <v>1450</v>
      </c>
      <c r="R355" s="44" t="s">
        <v>1355</v>
      </c>
      <c r="T355" s="33"/>
    </row>
    <row r="356" spans="1:20" ht="38.25" customHeight="1">
      <c r="A356" s="1" t="s">
        <v>19</v>
      </c>
      <c r="B356" s="17" t="str">
        <f t="shared" si="20"/>
        <v>22.11YG268Aurum Urostomy (Maxi), 13mm - up to 55mm, BeigeWelland Medical LimitedУЕЛКЕЪР ЕООДУростомна еднокомпонентна торбичка110IV3106862779XMHUL513</v>
      </c>
      <c r="C356" s="17" t="str">
        <f t="shared" si="22"/>
        <v>YG268Aurum Urostomy (Maxi), 13mm - up to 55mm, BeigeWelland Medical LimitedУЕЛКЕЪР ЕООД</v>
      </c>
      <c r="D356" s="42">
        <v>2</v>
      </c>
      <c r="E356" s="48">
        <v>2.1</v>
      </c>
      <c r="F356" s="42">
        <v>1</v>
      </c>
      <c r="G356" s="20" t="s">
        <v>1451</v>
      </c>
      <c r="H356" s="44" t="s">
        <v>1452</v>
      </c>
      <c r="I356" s="47" t="s">
        <v>467</v>
      </c>
      <c r="J356" s="47" t="s">
        <v>468</v>
      </c>
      <c r="K356" s="44" t="s">
        <v>1453</v>
      </c>
      <c r="L356" s="44" t="s">
        <v>1454</v>
      </c>
      <c r="M356" s="45">
        <v>1</v>
      </c>
      <c r="N356" s="46"/>
      <c r="O356" s="46">
        <v>6.07</v>
      </c>
      <c r="P356" s="42" t="s">
        <v>1455</v>
      </c>
      <c r="Q356" s="44" t="s">
        <v>1456</v>
      </c>
      <c r="R356" s="44" t="s">
        <v>1355</v>
      </c>
      <c r="T356" s="33"/>
    </row>
    <row r="357" spans="1:20" ht="38.25" customHeight="1">
      <c r="A357" s="1" t="s">
        <v>19</v>
      </c>
      <c r="B357" s="17" t="str">
        <f t="shared" si="20"/>
        <v>22.11YG269Aurum Urostomy (Maxi), 13mm - up to 55mm, ClearWelland Medical LimitedУЕЛКЕЪР ЕООДУростомна еднокомпонентна торбичка110IV3106856152XMHUL713</v>
      </c>
      <c r="C357" s="17" t="str">
        <f t="shared" si="22"/>
        <v>YG269Aurum Urostomy (Maxi), 13mm - up to 55mm, ClearWelland Medical LimitedУЕЛКЕЪР ЕООД</v>
      </c>
      <c r="D357" s="42">
        <v>2</v>
      </c>
      <c r="E357" s="48">
        <v>2.1</v>
      </c>
      <c r="F357" s="42">
        <v>1</v>
      </c>
      <c r="G357" s="20" t="s">
        <v>1457</v>
      </c>
      <c r="H357" s="44" t="s">
        <v>1458</v>
      </c>
      <c r="I357" s="47" t="s">
        <v>467</v>
      </c>
      <c r="J357" s="47" t="s">
        <v>468</v>
      </c>
      <c r="K357" s="44" t="s">
        <v>1453</v>
      </c>
      <c r="L357" s="44" t="s">
        <v>1454</v>
      </c>
      <c r="M357" s="45">
        <v>1</v>
      </c>
      <c r="N357" s="46"/>
      <c r="O357" s="46">
        <v>6.07</v>
      </c>
      <c r="P357" s="42" t="s">
        <v>1459</v>
      </c>
      <c r="Q357" s="44" t="s">
        <v>1460</v>
      </c>
      <c r="R357" s="44" t="s">
        <v>1355</v>
      </c>
      <c r="T357" s="33"/>
    </row>
    <row r="358" spans="1:20" ht="38.25" customHeight="1">
      <c r="A358" s="1" t="s">
        <v>19</v>
      </c>
      <c r="B358" s="17" t="str">
        <f t="shared" si="20"/>
        <v>22.11YG270Flair Active Urostomy,  Aperture Size 13mm, BeigeWelland Medical LimitedУЕЛКЕЪР ЕООДУростомна еднокомпонентна торбичка110IV3106875036XPUR513</v>
      </c>
      <c r="C358" s="17" t="str">
        <f t="shared" si="22"/>
        <v>YG270Flair Active Urostomy,  Aperture Size 13mm, BeigeWelland Medical LimitedУЕЛКЕЪР ЕООД</v>
      </c>
      <c r="D358" s="42">
        <v>2</v>
      </c>
      <c r="E358" s="48">
        <v>2.1</v>
      </c>
      <c r="F358" s="42">
        <v>1</v>
      </c>
      <c r="G358" s="20" t="s">
        <v>1461</v>
      </c>
      <c r="H358" s="44" t="s">
        <v>1462</v>
      </c>
      <c r="I358" s="47" t="s">
        <v>467</v>
      </c>
      <c r="J358" s="47" t="s">
        <v>468</v>
      </c>
      <c r="K358" s="44" t="s">
        <v>1453</v>
      </c>
      <c r="L358" s="44" t="s">
        <v>470</v>
      </c>
      <c r="M358" s="45">
        <v>1</v>
      </c>
      <c r="N358" s="46"/>
      <c r="O358" s="46">
        <v>3.83</v>
      </c>
      <c r="P358" s="42" t="s">
        <v>1463</v>
      </c>
      <c r="Q358" s="44" t="s">
        <v>1464</v>
      </c>
      <c r="R358" s="44" t="s">
        <v>1355</v>
      </c>
      <c r="T358" s="33"/>
    </row>
    <row r="359" spans="1:20" ht="38.25" customHeight="1">
      <c r="A359" s="1" t="s">
        <v>19</v>
      </c>
      <c r="B359" s="17" t="str">
        <f t="shared" ref="B359:B422" si="23">+D359&amp;E359&amp;F359&amp;G359&amp;H359&amp;I359&amp;J359&amp;K359&amp;M359&amp;P359&amp;Q359</f>
        <v>22.11YG271Flair Active Urostomy,  Aperture Size 13mm, ClearWelland Medical LimitedУЕЛКЕЪР ЕООДУростомна еднокомпонентна торбичка110IV3106869888XPUR713</v>
      </c>
      <c r="C359" s="17" t="str">
        <f t="shared" si="22"/>
        <v>YG271Flair Active Urostomy,  Aperture Size 13mm, ClearWelland Medical LimitedУЕЛКЕЪР ЕООД</v>
      </c>
      <c r="D359" s="42">
        <v>2</v>
      </c>
      <c r="E359" s="48">
        <v>2.1</v>
      </c>
      <c r="F359" s="42">
        <v>1</v>
      </c>
      <c r="G359" s="20" t="s">
        <v>1465</v>
      </c>
      <c r="H359" s="44" t="s">
        <v>1466</v>
      </c>
      <c r="I359" s="47" t="s">
        <v>467</v>
      </c>
      <c r="J359" s="47" t="s">
        <v>468</v>
      </c>
      <c r="K359" s="44" t="s">
        <v>1453</v>
      </c>
      <c r="L359" s="44" t="s">
        <v>470</v>
      </c>
      <c r="M359" s="45">
        <v>1</v>
      </c>
      <c r="N359" s="46"/>
      <c r="O359" s="46">
        <v>3.83</v>
      </c>
      <c r="P359" s="42" t="s">
        <v>1467</v>
      </c>
      <c r="Q359" s="44" t="s">
        <v>1468</v>
      </c>
      <c r="R359" s="44" t="s">
        <v>1355</v>
      </c>
      <c r="T359" s="33"/>
    </row>
    <row r="360" spans="1:20" ht="38.25" customHeight="1">
      <c r="A360" s="1" t="s">
        <v>19</v>
      </c>
      <c r="B360" s="17" t="str">
        <f t="shared" si="23"/>
        <v>22.11YG272Liberty Urostomy Pouch, 13-60mm, clearWelland Medical LimitedУЕЛКЕЪР ЕООДУростомна еднокомпонентна торбичка110IV3106869271WUR713</v>
      </c>
      <c r="C360" s="17" t="str">
        <f t="shared" si="22"/>
        <v>YG272Liberty Urostomy Pouch, 13-60mm, clearWelland Medical LimitedУЕЛКЕЪР ЕООД</v>
      </c>
      <c r="D360" s="42">
        <v>2</v>
      </c>
      <c r="E360" s="48">
        <v>2.1</v>
      </c>
      <c r="F360" s="42">
        <v>1</v>
      </c>
      <c r="G360" s="20" t="s">
        <v>1469</v>
      </c>
      <c r="H360" s="44" t="s">
        <v>1470</v>
      </c>
      <c r="I360" s="47" t="s">
        <v>467</v>
      </c>
      <c r="J360" s="47" t="s">
        <v>468</v>
      </c>
      <c r="K360" s="44" t="s">
        <v>1453</v>
      </c>
      <c r="L360" s="44" t="s">
        <v>1471</v>
      </c>
      <c r="M360" s="45">
        <v>1</v>
      </c>
      <c r="N360" s="46"/>
      <c r="O360" s="46">
        <v>3.52</v>
      </c>
      <c r="P360" s="42" t="s">
        <v>1472</v>
      </c>
      <c r="Q360" s="44" t="s">
        <v>1473</v>
      </c>
      <c r="R360" s="44" t="s">
        <v>1355</v>
      </c>
      <c r="T360" s="33"/>
    </row>
    <row r="361" spans="1:20" ht="38.25" customHeight="1">
      <c r="A361" s="1" t="s">
        <v>19</v>
      </c>
      <c r="B361" s="17" t="str">
        <f t="shared" si="23"/>
        <v>22.11YG273Liberty Urostomy Pouch, 13-60 mm, beigeWelland Medical LimitedУЕЛКЕЪР ЕООДУростомна еднокомпонентна торбичка110IV3106857351WUR913</v>
      </c>
      <c r="C361" s="17" t="str">
        <f t="shared" si="22"/>
        <v>YG273Liberty Urostomy Pouch, 13-60 mm, beigeWelland Medical LimitedУЕЛКЕЪР ЕООД</v>
      </c>
      <c r="D361" s="42">
        <v>2</v>
      </c>
      <c r="E361" s="48">
        <v>2.1</v>
      </c>
      <c r="F361" s="42">
        <v>1</v>
      </c>
      <c r="G361" s="20" t="s">
        <v>1474</v>
      </c>
      <c r="H361" s="44" t="s">
        <v>1475</v>
      </c>
      <c r="I361" s="47" t="s">
        <v>467</v>
      </c>
      <c r="J361" s="47" t="s">
        <v>468</v>
      </c>
      <c r="K361" s="44" t="s">
        <v>1453</v>
      </c>
      <c r="L361" s="44" t="s">
        <v>1471</v>
      </c>
      <c r="M361" s="45">
        <v>1</v>
      </c>
      <c r="N361" s="46"/>
      <c r="O361" s="46">
        <v>3.52</v>
      </c>
      <c r="P361" s="42" t="s">
        <v>1476</v>
      </c>
      <c r="Q361" s="44" t="s">
        <v>1477</v>
      </c>
      <c r="R361" s="44" t="s">
        <v>1355</v>
      </c>
      <c r="T361" s="33"/>
    </row>
    <row r="362" spans="1:20" ht="38.25" customHeight="1">
      <c r="A362" s="1" t="s">
        <v>19</v>
      </c>
      <c r="B362" s="17" t="str">
        <f t="shared" si="23"/>
        <v>22.11YG274Valore Urostomy pouch, 13mm -70mm, ClearWelland Medical LimitedУЕЛКЕЪР ЕООДУростомна еднокомпонентна торбичка, прозрачна110IV3106898341XTU713</v>
      </c>
      <c r="C362" s="17" t="str">
        <f t="shared" si="22"/>
        <v>YG274Valore Urostomy pouch, 13mm -70mm, ClearWelland Medical LimitedУЕЛКЕЪР ЕООД</v>
      </c>
      <c r="D362" s="42">
        <v>2</v>
      </c>
      <c r="E362" s="48">
        <v>2.1</v>
      </c>
      <c r="F362" s="42">
        <v>1</v>
      </c>
      <c r="G362" s="20" t="s">
        <v>1478</v>
      </c>
      <c r="H362" s="44" t="s">
        <v>1479</v>
      </c>
      <c r="I362" s="47" t="s">
        <v>467</v>
      </c>
      <c r="J362" s="47" t="s">
        <v>468</v>
      </c>
      <c r="K362" s="44" t="s">
        <v>1480</v>
      </c>
      <c r="L362" s="44" t="s">
        <v>1481</v>
      </c>
      <c r="M362" s="45">
        <v>1</v>
      </c>
      <c r="N362" s="46"/>
      <c r="O362" s="46">
        <v>3.52</v>
      </c>
      <c r="P362" s="42" t="s">
        <v>1482</v>
      </c>
      <c r="Q362" s="44" t="s">
        <v>1483</v>
      </c>
      <c r="R362" s="44" t="s">
        <v>1355</v>
      </c>
      <c r="T362" s="33"/>
    </row>
    <row r="363" spans="1:20" ht="38.25" customHeight="1">
      <c r="A363" s="1" t="s">
        <v>19</v>
      </c>
      <c r="B363" s="17" t="str">
        <f t="shared" si="23"/>
        <v>22.11YG275Valore Urostomy pouch -  13mm -70mm, BeigeWelland Medical LimitedУЕЛКЕЪР ЕООДУростомна еднокомпонентна торбичка, бежова110IV3106841937XTU913</v>
      </c>
      <c r="C363" s="17" t="str">
        <f t="shared" si="22"/>
        <v>YG275Valore Urostomy pouch -  13mm -70mm, BeigeWelland Medical LimitedУЕЛКЕЪР ЕООД</v>
      </c>
      <c r="D363" s="42">
        <v>2</v>
      </c>
      <c r="E363" s="48">
        <v>2.1</v>
      </c>
      <c r="F363" s="42">
        <v>1</v>
      </c>
      <c r="G363" s="20" t="s">
        <v>1484</v>
      </c>
      <c r="H363" s="44" t="s">
        <v>1485</v>
      </c>
      <c r="I363" s="47" t="s">
        <v>467</v>
      </c>
      <c r="J363" s="47" t="s">
        <v>468</v>
      </c>
      <c r="K363" s="44" t="s">
        <v>1486</v>
      </c>
      <c r="L363" s="44" t="s">
        <v>1481</v>
      </c>
      <c r="M363" s="45">
        <v>1</v>
      </c>
      <c r="N363" s="46"/>
      <c r="O363" s="46">
        <v>3.52</v>
      </c>
      <c r="P363" s="42" t="s">
        <v>1487</v>
      </c>
      <c r="Q363" s="44" t="s">
        <v>1488</v>
      </c>
      <c r="R363" s="44" t="s">
        <v>1355</v>
      </c>
      <c r="T363" s="33"/>
    </row>
    <row r="364" spans="1:20" ht="38.25" customHeight="1">
      <c r="A364" s="1" t="s">
        <v>19</v>
      </c>
      <c r="B364" s="17" t="str">
        <f t="shared" si="23"/>
        <v>22.11YG276Flair Active Convex Urostomy Pouch, (Large), BeigeWelland Medical LimitedУЕЛКЕЪР ЕООДУростомна еднокомпонентна торбичка с изпъкнал фланец, бежова110IV3106802188XPNUL513</v>
      </c>
      <c r="C364" s="17" t="str">
        <f t="shared" si="22"/>
        <v>YG276Flair Active Convex Urostomy Pouch, (Large), BeigeWelland Medical LimitedУЕЛКЕЪР ЕООД</v>
      </c>
      <c r="D364" s="42">
        <v>2</v>
      </c>
      <c r="E364" s="48">
        <v>2.1</v>
      </c>
      <c r="F364" s="42">
        <v>1</v>
      </c>
      <c r="G364" s="20" t="s">
        <v>1489</v>
      </c>
      <c r="H364" s="44" t="s">
        <v>1490</v>
      </c>
      <c r="I364" s="47" t="s">
        <v>467</v>
      </c>
      <c r="J364" s="47" t="s">
        <v>468</v>
      </c>
      <c r="K364" s="44" t="s">
        <v>1491</v>
      </c>
      <c r="L364" s="44"/>
      <c r="M364" s="45">
        <v>1</v>
      </c>
      <c r="N364" s="46"/>
      <c r="O364" s="46">
        <v>5.28</v>
      </c>
      <c r="P364" s="42" t="s">
        <v>1492</v>
      </c>
      <c r="Q364" s="44" t="s">
        <v>1493</v>
      </c>
      <c r="R364" s="44" t="s">
        <v>1355</v>
      </c>
      <c r="T364" s="33"/>
    </row>
    <row r="365" spans="1:20" ht="38.25" customHeight="1">
      <c r="A365" s="1" t="s">
        <v>19</v>
      </c>
      <c r="B365" s="17" t="str">
        <f t="shared" si="23"/>
        <v>22.11YG277Flair Active Convex Urostomy Pouch, (Large), ClearWelland Medical LimitedУЕЛКЕЪР ЕООДУростомна еднокомпонентна торбичка с изпъкнал фланец, прозрачна110IV3106834348XPNUL713</v>
      </c>
      <c r="C365" s="17" t="str">
        <f t="shared" si="22"/>
        <v>YG277Flair Active Convex Urostomy Pouch, (Large), ClearWelland Medical LimitedУЕЛКЕЪР ЕООД</v>
      </c>
      <c r="D365" s="42">
        <v>2</v>
      </c>
      <c r="E365" s="48">
        <v>2.1</v>
      </c>
      <c r="F365" s="42">
        <v>1</v>
      </c>
      <c r="G365" s="20" t="s">
        <v>1494</v>
      </c>
      <c r="H365" s="44" t="s">
        <v>1495</v>
      </c>
      <c r="I365" s="47" t="s">
        <v>467</v>
      </c>
      <c r="J365" s="47" t="s">
        <v>468</v>
      </c>
      <c r="K365" s="44" t="s">
        <v>1496</v>
      </c>
      <c r="L365" s="44"/>
      <c r="M365" s="45">
        <v>1</v>
      </c>
      <c r="N365" s="46"/>
      <c r="O365" s="46">
        <v>5.28</v>
      </c>
      <c r="P365" s="42" t="s">
        <v>1497</v>
      </c>
      <c r="Q365" s="44" t="s">
        <v>1498</v>
      </c>
      <c r="R365" s="44" t="s">
        <v>1355</v>
      </c>
      <c r="T365" s="33"/>
    </row>
    <row r="366" spans="1:20" ht="38.25" customHeight="1">
      <c r="A366" s="1" t="s">
        <v>19</v>
      </c>
      <c r="B366" s="17" t="str">
        <f t="shared" si="23"/>
        <v>22.11YG334Esteem Plus Soft Convex UrostomyConvaTec LtdРСР ЕООДуростомна торбичка с конвексна плочка; бежова; стартов отвор 10 мм - изрязване до 28мм /  стартов отвор 15 мм - изрязване до 40мм  /  стартов отвор 20 мм - изрязване до 47мм 110IV3106881519422562; 422557; 422551</v>
      </c>
      <c r="C366" s="17" t="str">
        <f t="shared" si="22"/>
        <v>YG334Esteem Plus Soft Convex UrostomyConvaTec LtdРСР ЕООД</v>
      </c>
      <c r="D366" s="42">
        <v>2</v>
      </c>
      <c r="E366" s="48">
        <v>2.1</v>
      </c>
      <c r="F366" s="42">
        <v>1</v>
      </c>
      <c r="G366" s="20" t="s">
        <v>1499</v>
      </c>
      <c r="H366" s="52" t="s">
        <v>1500</v>
      </c>
      <c r="I366" s="44" t="s">
        <v>394</v>
      </c>
      <c r="J366" s="45" t="s">
        <v>39</v>
      </c>
      <c r="K366" s="53" t="s">
        <v>1501</v>
      </c>
      <c r="L366" s="44"/>
      <c r="M366" s="44">
        <v>1</v>
      </c>
      <c r="N366" s="46"/>
      <c r="O366" s="46">
        <v>11.93</v>
      </c>
      <c r="P366" s="42" t="s">
        <v>1502</v>
      </c>
      <c r="Q366" s="44" t="s">
        <v>1503</v>
      </c>
      <c r="R366" s="44" t="s">
        <v>1355</v>
      </c>
      <c r="T366" s="33"/>
    </row>
    <row r="367" spans="1:20" ht="38.25" customHeight="1">
      <c r="A367" s="1" t="s">
        <v>19</v>
      </c>
      <c r="B367" s="17" t="str">
        <f t="shared" si="23"/>
        <v>22.11YG348Aurum Plus one piece, urostomy, black, maxi 55mmWelland Medical LimitedУЕЛКЕЪР ЕООДУростомна еднокомпонентна торбичка110IV6458311730X1U1E13s</v>
      </c>
      <c r="C367" s="17" t="str">
        <f t="shared" si="22"/>
        <v>YG348Aurum Plus one piece, urostomy, black, maxi 55mmWelland Medical LimitedУЕЛКЕЪР ЕООД</v>
      </c>
      <c r="D367" s="42">
        <v>2</v>
      </c>
      <c r="E367" s="48">
        <v>2.1</v>
      </c>
      <c r="F367" s="42">
        <v>1</v>
      </c>
      <c r="G367" s="20" t="s">
        <v>1504</v>
      </c>
      <c r="H367" s="44" t="s">
        <v>1505</v>
      </c>
      <c r="I367" s="47" t="s">
        <v>467</v>
      </c>
      <c r="J367" s="47" t="s">
        <v>468</v>
      </c>
      <c r="K367" s="44" t="s">
        <v>1453</v>
      </c>
      <c r="L367" s="44" t="s">
        <v>1506</v>
      </c>
      <c r="M367" s="45">
        <v>1</v>
      </c>
      <c r="N367" s="46"/>
      <c r="O367" s="46">
        <v>5.28</v>
      </c>
      <c r="P367" s="42" t="s">
        <v>1507</v>
      </c>
      <c r="Q367" s="44" t="s">
        <v>1508</v>
      </c>
      <c r="R367" s="44" t="s">
        <v>1355</v>
      </c>
      <c r="T367" s="33"/>
    </row>
    <row r="368" spans="1:20" ht="38.25" customHeight="1">
      <c r="A368" s="1" t="s">
        <v>19</v>
      </c>
      <c r="B368" s="17" t="str">
        <f t="shared" si="23"/>
        <v>22.11YG349Aurum Plus one piece, urostomy, sand, maxi 55mmWelland Medical LimitedУЕЛКЕЪР ЕООДУростомна еднокомпонентна торбичка110IV6458338216X1U1E23s</v>
      </c>
      <c r="C368" s="17" t="str">
        <f t="shared" si="22"/>
        <v>YG349Aurum Plus one piece, urostomy, sand, maxi 55mmWelland Medical LimitedУЕЛКЕЪР ЕООД</v>
      </c>
      <c r="D368" s="42">
        <v>2</v>
      </c>
      <c r="E368" s="48">
        <v>2.1</v>
      </c>
      <c r="F368" s="42">
        <v>1</v>
      </c>
      <c r="G368" s="20" t="s">
        <v>1509</v>
      </c>
      <c r="H368" s="44" t="s">
        <v>1510</v>
      </c>
      <c r="I368" s="47" t="s">
        <v>467</v>
      </c>
      <c r="J368" s="47" t="s">
        <v>468</v>
      </c>
      <c r="K368" s="44" t="s">
        <v>1453</v>
      </c>
      <c r="L368" s="44" t="s">
        <v>1506</v>
      </c>
      <c r="M368" s="45">
        <v>1</v>
      </c>
      <c r="N368" s="46"/>
      <c r="O368" s="46">
        <v>5.28</v>
      </c>
      <c r="P368" s="42" t="s">
        <v>1511</v>
      </c>
      <c r="Q368" s="44" t="s">
        <v>1512</v>
      </c>
      <c r="R368" s="44" t="s">
        <v>1355</v>
      </c>
      <c r="T368" s="33"/>
    </row>
    <row r="369" spans="1:20" ht="38.25" customHeight="1">
      <c r="A369" s="1" t="s">
        <v>19</v>
      </c>
      <c r="B369" s="17" t="str">
        <f t="shared" si="23"/>
        <v>22.11YG350Aurum Plus one piece, urostomy, clear, maxi 55mmWelland Medical LimitedУЕЛКЕЪР ЕООДУростомна еднокомпонентна торбичка110IV6458395703X1U1E33s</v>
      </c>
      <c r="C369" s="17" t="str">
        <f t="shared" si="22"/>
        <v>YG350Aurum Plus one piece, urostomy, clear, maxi 55mmWelland Medical LimitedУЕЛКЕЪР ЕООД</v>
      </c>
      <c r="D369" s="42">
        <v>2</v>
      </c>
      <c r="E369" s="48">
        <v>2.1</v>
      </c>
      <c r="F369" s="42">
        <v>1</v>
      </c>
      <c r="G369" s="20" t="s">
        <v>1513</v>
      </c>
      <c r="H369" s="44" t="s">
        <v>1514</v>
      </c>
      <c r="I369" s="47" t="s">
        <v>467</v>
      </c>
      <c r="J369" s="47" t="s">
        <v>468</v>
      </c>
      <c r="K369" s="44" t="s">
        <v>1453</v>
      </c>
      <c r="L369" s="44" t="s">
        <v>1506</v>
      </c>
      <c r="M369" s="45">
        <v>1</v>
      </c>
      <c r="N369" s="46"/>
      <c r="O369" s="46">
        <v>5.28</v>
      </c>
      <c r="P369" s="42" t="s">
        <v>1515</v>
      </c>
      <c r="Q369" s="44" t="s">
        <v>1516</v>
      </c>
      <c r="R369" s="44" t="s">
        <v>1355</v>
      </c>
      <c r="T369" s="33"/>
    </row>
    <row r="370" spans="1:20" ht="38.25" customHeight="1">
      <c r="A370" s="1" t="s">
        <v>19</v>
      </c>
      <c r="B370" s="17" t="str">
        <f t="shared" si="23"/>
        <v>22.11YG125Сеншура уро торбичка, еднокомпонентна (SenSura Urostomy bag, One-piece)Coloplast A/SЕТ "Мебос – Мери Босева"Прозрачна еднокомпонентна  уро торбичка 3010IV310680385411804</v>
      </c>
      <c r="C370" s="17" t="str">
        <f t="shared" si="22"/>
        <v>YG125Сеншура уро торбичка, еднокомпонентна (SenSura Urostomy bag, One-piece)Coloplast A/SЕТ "Мебос – Мери Босева"</v>
      </c>
      <c r="D370" s="42">
        <v>2</v>
      </c>
      <c r="E370" s="48">
        <v>2.1</v>
      </c>
      <c r="F370" s="42">
        <v>1</v>
      </c>
      <c r="G370" s="20" t="s">
        <v>1517</v>
      </c>
      <c r="H370" s="44" t="s">
        <v>1518</v>
      </c>
      <c r="I370" s="44" t="s">
        <v>512</v>
      </c>
      <c r="J370" s="44" t="s">
        <v>530</v>
      </c>
      <c r="K370" s="44" t="s">
        <v>1519</v>
      </c>
      <c r="L370" s="44" t="s">
        <v>1520</v>
      </c>
      <c r="M370" s="44">
        <v>30</v>
      </c>
      <c r="N370" s="46"/>
      <c r="O370" s="46">
        <v>8.52</v>
      </c>
      <c r="P370" s="42" t="s">
        <v>1521</v>
      </c>
      <c r="Q370" s="44">
        <v>11804</v>
      </c>
      <c r="R370" s="44" t="s">
        <v>1355</v>
      </c>
      <c r="T370" s="33"/>
    </row>
    <row r="371" spans="1:20" ht="38.25" customHeight="1">
      <c r="A371" s="1" t="s">
        <v>19</v>
      </c>
      <c r="B371" s="17" t="str">
        <f t="shared" si="23"/>
        <v>22.11YG414Алтерна Уростомна торбичка, еднокомпонентна (Alterna urostomy, one piece bag)Coloplast A/SМЕБОС EООДПрозрачна уростомна торбичка, еднокомпонентна до 55 мм3010IV310680872517477</v>
      </c>
      <c r="C371" s="29" t="str">
        <f>+G371&amp;J371</f>
        <v>YG414МЕБОС EООД</v>
      </c>
      <c r="D371" s="42">
        <v>2</v>
      </c>
      <c r="E371" s="48">
        <v>2.1</v>
      </c>
      <c r="F371" s="42">
        <v>1</v>
      </c>
      <c r="G371" s="20" t="s">
        <v>1522</v>
      </c>
      <c r="H371" s="44" t="s">
        <v>1523</v>
      </c>
      <c r="I371" s="44" t="s">
        <v>512</v>
      </c>
      <c r="J371" s="45" t="s">
        <v>513</v>
      </c>
      <c r="K371" s="44" t="s">
        <v>1524</v>
      </c>
      <c r="L371" s="44"/>
      <c r="M371" s="45">
        <v>30</v>
      </c>
      <c r="N371" s="46"/>
      <c r="O371" s="46">
        <v>5.96</v>
      </c>
      <c r="P371" s="42" t="s">
        <v>1525</v>
      </c>
      <c r="Q371" s="44">
        <v>17477</v>
      </c>
      <c r="R371" s="44" t="s">
        <v>1355</v>
      </c>
      <c r="T371" s="33"/>
    </row>
    <row r="372" spans="1:20" s="40" customFormat="1" ht="38.25" customHeight="1">
      <c r="A372" s="1" t="s">
        <v>19</v>
      </c>
      <c r="B372" s="17" t="str">
        <f t="shared" si="23"/>
        <v>22.11YG415Алтерна  Уростомна торбичка, многокамерна (Alterna urostomy bag, one piece bag)Coloplast A/SМЕБОС EООДПрозрачна уростомна торбичка, еднокoмпонентна многокамерна  до 55 мм3010IV310681699017522</v>
      </c>
      <c r="C372" s="29" t="str">
        <f>+G372&amp;J372</f>
        <v>YG415МЕБОС EООД</v>
      </c>
      <c r="D372" s="42">
        <v>2</v>
      </c>
      <c r="E372" s="48">
        <v>2.1</v>
      </c>
      <c r="F372" s="42">
        <v>1</v>
      </c>
      <c r="G372" s="20" t="s">
        <v>1526</v>
      </c>
      <c r="H372" s="44" t="s">
        <v>1527</v>
      </c>
      <c r="I372" s="44" t="s">
        <v>512</v>
      </c>
      <c r="J372" s="45" t="s">
        <v>513</v>
      </c>
      <c r="K372" s="44" t="s">
        <v>1528</v>
      </c>
      <c r="L372" s="44"/>
      <c r="M372" s="45">
        <v>30</v>
      </c>
      <c r="N372" s="46"/>
      <c r="O372" s="46">
        <v>6.53</v>
      </c>
      <c r="P372" s="42" t="s">
        <v>1529</v>
      </c>
      <c r="Q372" s="44">
        <v>17522</v>
      </c>
      <c r="R372" s="44" t="s">
        <v>1355</v>
      </c>
      <c r="S372" s="1"/>
      <c r="T372" s="33"/>
    </row>
    <row r="373" spans="1:20" s="40" customFormat="1" ht="38.25" customHeight="1">
      <c r="A373" s="1" t="s">
        <v>19</v>
      </c>
      <c r="B373" s="17" t="str">
        <f t="shared" si="23"/>
        <v>22.11YG416Сеншура Уростомна торбичка, еднокомпонентна (SenSura urostomy bag, one piece)Coloplast A/SМЕБОС EООДПрозрачна уростомна торбичка, еднокомпонентна  до 76 мм3010IV310683428311804</v>
      </c>
      <c r="C373" s="29" t="str">
        <f>+G373&amp;J373</f>
        <v>YG416МЕБОС EООД</v>
      </c>
      <c r="D373" s="42">
        <v>2</v>
      </c>
      <c r="E373" s="48">
        <v>2.1</v>
      </c>
      <c r="F373" s="42">
        <v>1</v>
      </c>
      <c r="G373" s="20" t="s">
        <v>1530</v>
      </c>
      <c r="H373" s="44" t="s">
        <v>1531</v>
      </c>
      <c r="I373" s="44" t="s">
        <v>512</v>
      </c>
      <c r="J373" s="45" t="s">
        <v>513</v>
      </c>
      <c r="K373" s="44" t="s">
        <v>1532</v>
      </c>
      <c r="L373" s="44"/>
      <c r="M373" s="45">
        <v>30</v>
      </c>
      <c r="N373" s="46"/>
      <c r="O373" s="46">
        <v>8.52</v>
      </c>
      <c r="P373" s="42" t="s">
        <v>1533</v>
      </c>
      <c r="Q373" s="44">
        <v>11804</v>
      </c>
      <c r="R373" s="44" t="s">
        <v>1355</v>
      </c>
      <c r="S373" s="1"/>
      <c r="T373" s="33"/>
    </row>
    <row r="374" spans="1:20" s="40" customFormat="1" ht="38.25" customHeight="1">
      <c r="A374" s="1" t="s">
        <v>19</v>
      </c>
      <c r="B374" s="17" t="str">
        <f t="shared" si="23"/>
        <v>22.11YF336Алтерна еднокомпонентна уро торбичка, многокамерна (Alterna Uro One-piece urostomy bag)Coloplast A/SЕТ "Мебос – Мери Босева"Прозрачна еднокмпонентна многокамерна уро торбичка 3010IV310687877117522</v>
      </c>
      <c r="C374" s="17" t="str">
        <f>+G374&amp;H374&amp;I374&amp;J374</f>
        <v>YF336Алтерна еднокомпонентна уро торбичка, многокамерна (Alterna Uro One-piece urostomy bag)Coloplast A/SЕТ "Мебос – Мери Босева"</v>
      </c>
      <c r="D374" s="42">
        <v>2</v>
      </c>
      <c r="E374" s="48">
        <v>2.1</v>
      </c>
      <c r="F374" s="42">
        <v>1</v>
      </c>
      <c r="G374" s="20" t="s">
        <v>1534</v>
      </c>
      <c r="H374" s="44" t="s">
        <v>1535</v>
      </c>
      <c r="I374" s="44" t="s">
        <v>512</v>
      </c>
      <c r="J374" s="44" t="s">
        <v>530</v>
      </c>
      <c r="K374" s="44" t="s">
        <v>1536</v>
      </c>
      <c r="L374" s="44"/>
      <c r="M374" s="44">
        <v>30</v>
      </c>
      <c r="N374" s="46"/>
      <c r="O374" s="46">
        <v>6.53</v>
      </c>
      <c r="P374" s="42" t="s">
        <v>1537</v>
      </c>
      <c r="Q374" s="44">
        <v>17522</v>
      </c>
      <c r="R374" s="44" t="s">
        <v>1355</v>
      </c>
      <c r="S374" s="1"/>
      <c r="T374" s="33"/>
    </row>
    <row r="375" spans="1:20" ht="38.25" customHeight="1">
      <c r="A375" s="1" t="s">
        <v>19</v>
      </c>
      <c r="B375" s="17" t="str">
        <f t="shared" si="23"/>
        <v>22.11YF242Алтерна еднокомпонентна уро торбичка (Alterna Uro One-piece urostomy bag)Coloplast A/SЕТ "Мебос – Мери Босева"Прозрачна, еднокомпонентна уро торбичка3010IV310688004017477</v>
      </c>
      <c r="C375" s="17" t="str">
        <f>+G375&amp;H375&amp;I375&amp;J375</f>
        <v>YF242Алтерна еднокомпонентна уро торбичка (Alterna Uro One-piece urostomy bag)Coloplast A/SЕТ "Мебос – Мери Босева"</v>
      </c>
      <c r="D375" s="42">
        <v>2</v>
      </c>
      <c r="E375" s="48">
        <v>2.1</v>
      </c>
      <c r="F375" s="42">
        <v>1</v>
      </c>
      <c r="G375" s="20" t="s">
        <v>1538</v>
      </c>
      <c r="H375" s="44" t="s">
        <v>1539</v>
      </c>
      <c r="I375" s="44" t="s">
        <v>512</v>
      </c>
      <c r="J375" s="44" t="s">
        <v>530</v>
      </c>
      <c r="K375" s="44" t="s">
        <v>1540</v>
      </c>
      <c r="L375" s="44"/>
      <c r="M375" s="44">
        <v>30</v>
      </c>
      <c r="N375" s="46"/>
      <c r="O375" s="46">
        <v>5.96</v>
      </c>
      <c r="P375" s="42" t="s">
        <v>1541</v>
      </c>
      <c r="Q375" s="44">
        <v>17477</v>
      </c>
      <c r="R375" s="44" t="s">
        <v>1355</v>
      </c>
      <c r="T375" s="33"/>
    </row>
    <row r="376" spans="1:20" ht="38.25" customHeight="1">
      <c r="A376" s="1" t="s">
        <v>19</v>
      </c>
      <c r="B376" s="17" t="str">
        <f t="shared" si="23"/>
        <v>22.11YG417Esteem Plus Urostomy PouchConvaTec LtdРСР ЕООДуростомна торбичка; стартов отвор 13 мм; изрязва се до  45 мм110IV6458383175421631</v>
      </c>
      <c r="C376" s="29" t="str">
        <f>+G376&amp;J376</f>
        <v>YG417РСР ЕООД</v>
      </c>
      <c r="D376" s="42">
        <v>2</v>
      </c>
      <c r="E376" s="48">
        <v>2.1</v>
      </c>
      <c r="F376" s="42">
        <v>1</v>
      </c>
      <c r="G376" s="20" t="s">
        <v>1542</v>
      </c>
      <c r="H376" s="44" t="s">
        <v>1543</v>
      </c>
      <c r="I376" s="44" t="s">
        <v>394</v>
      </c>
      <c r="J376" s="45" t="s">
        <v>39</v>
      </c>
      <c r="K376" s="44" t="s">
        <v>1544</v>
      </c>
      <c r="L376" s="44"/>
      <c r="M376" s="45">
        <v>1</v>
      </c>
      <c r="N376" s="46"/>
      <c r="O376" s="46">
        <v>7.15</v>
      </c>
      <c r="P376" s="42" t="s">
        <v>1545</v>
      </c>
      <c r="Q376" s="44">
        <v>421631</v>
      </c>
      <c r="R376" s="44" t="s">
        <v>1355</v>
      </c>
      <c r="T376" s="33"/>
    </row>
    <row r="377" spans="1:20" s="34" customFormat="1" ht="38.25" customHeight="1">
      <c r="A377" s="34" t="s">
        <v>19</v>
      </c>
      <c r="B377" s="17" t="str">
        <f t="shared" si="23"/>
        <v>2Изделия за цистостома и друг изкуствен отвор на пикочните пътища</v>
      </c>
      <c r="C377" s="17" t="str">
        <f>+G377&amp;H377&amp;I377&amp;J377&amp;K377&amp;M377</f>
        <v>Изделия за цистостома и друг изкуствен отвор на пикочните пътища</v>
      </c>
      <c r="D377" s="11">
        <v>2</v>
      </c>
      <c r="E377" s="11"/>
      <c r="F377" s="11"/>
      <c r="G377" s="11"/>
      <c r="H377" s="70" t="s">
        <v>1345</v>
      </c>
      <c r="I377" s="71"/>
      <c r="J377" s="71"/>
      <c r="K377" s="72"/>
      <c r="L377" s="36"/>
      <c r="M377" s="36"/>
      <c r="N377" s="41"/>
      <c r="O377" s="41"/>
      <c r="P377" s="36"/>
      <c r="Q377" s="36"/>
      <c r="R377" s="36"/>
      <c r="S377" s="1"/>
      <c r="T377" s="33"/>
    </row>
    <row r="378" spans="1:20" s="34" customFormat="1" ht="38.25" customHeight="1">
      <c r="A378" s="34" t="s">
        <v>19</v>
      </c>
      <c r="B378" s="17" t="str">
        <f t="shared" si="23"/>
        <v>22.2Двукомпонентни системи - за възрастни и деца</v>
      </c>
      <c r="C378" s="17" t="str">
        <f>+G378&amp;H378&amp;I378&amp;J378&amp;K378&amp;M378</f>
        <v>Двукомпонентни системи - за възрастни и деца</v>
      </c>
      <c r="D378" s="11">
        <v>2</v>
      </c>
      <c r="E378" s="11">
        <v>2.2000000000000002</v>
      </c>
      <c r="F378" s="11"/>
      <c r="G378" s="11"/>
      <c r="H378" s="70" t="s">
        <v>1546</v>
      </c>
      <c r="I378" s="71"/>
      <c r="J378" s="71"/>
      <c r="K378" s="72"/>
      <c r="L378" s="36"/>
      <c r="M378" s="36"/>
      <c r="N378" s="41"/>
      <c r="O378" s="41"/>
      <c r="P378" s="36"/>
      <c r="Q378" s="36"/>
      <c r="R378" s="36"/>
      <c r="S378" s="1"/>
      <c r="T378" s="33"/>
    </row>
    <row r="379" spans="1:20" s="34" customFormat="1" ht="38.25" customHeight="1">
      <c r="A379" s="34" t="s">
        <v>19</v>
      </c>
      <c r="B379" s="17" t="str">
        <f t="shared" si="23"/>
        <v>22.21торбички</v>
      </c>
      <c r="C379" s="17" t="str">
        <f>+G379&amp;H379&amp;I379&amp;J379&amp;K379&amp;M379</f>
        <v>торбички</v>
      </c>
      <c r="D379" s="11">
        <v>2</v>
      </c>
      <c r="E379" s="11">
        <v>2.2000000000000002</v>
      </c>
      <c r="F379" s="11">
        <v>1</v>
      </c>
      <c r="G379" s="11"/>
      <c r="H379" s="70" t="s">
        <v>1348</v>
      </c>
      <c r="I379" s="71"/>
      <c r="J379" s="71"/>
      <c r="K379" s="72"/>
      <c r="L379" s="36"/>
      <c r="M379" s="36"/>
      <c r="N379" s="41"/>
      <c r="O379" s="41"/>
      <c r="P379" s="36"/>
      <c r="Q379" s="36"/>
      <c r="R379" s="36"/>
      <c r="S379" s="1"/>
      <c r="T379" s="33"/>
    </row>
    <row r="380" spans="1:20" ht="38.25" customHeight="1">
      <c r="A380" s="1" t="s">
        <v>19</v>
      </c>
      <c r="B380" s="17" t="str">
        <f t="shared" si="23"/>
        <v xml:space="preserve">22.21YF767Flexima 3S Uro pouch 45mmB. Braun Medical SASБ. Браун Медикал ЕООДУро торба за двукомп. с-ма с допълнителна сигурност и комфорт, 45мм3010IA3106989817934045BG </v>
      </c>
      <c r="C380" s="29" t="str">
        <f>+G380&amp;J380</f>
        <v>YF767Б. Браун Медикал ЕООД</v>
      </c>
      <c r="D380" s="42">
        <v>2</v>
      </c>
      <c r="E380" s="48">
        <v>2.2000000000000002</v>
      </c>
      <c r="F380" s="42">
        <v>1</v>
      </c>
      <c r="G380" s="20" t="s">
        <v>1547</v>
      </c>
      <c r="H380" s="44" t="s">
        <v>1548</v>
      </c>
      <c r="I380" s="44" t="s">
        <v>360</v>
      </c>
      <c r="J380" s="45" t="s">
        <v>361</v>
      </c>
      <c r="K380" s="44" t="s">
        <v>1549</v>
      </c>
      <c r="L380" s="44" t="s">
        <v>1550</v>
      </c>
      <c r="M380" s="45">
        <v>30</v>
      </c>
      <c r="N380" s="46"/>
      <c r="O380" s="46">
        <v>4.6100000000000003</v>
      </c>
      <c r="P380" s="42" t="s">
        <v>1551</v>
      </c>
      <c r="Q380" s="44" t="s">
        <v>1552</v>
      </c>
      <c r="R380" s="44" t="s">
        <v>1355</v>
      </c>
      <c r="T380" s="33"/>
    </row>
    <row r="381" spans="1:20" ht="38.25" customHeight="1">
      <c r="A381" s="1" t="s">
        <v>19</v>
      </c>
      <c r="B381" s="17" t="str">
        <f t="shared" si="23"/>
        <v xml:space="preserve">22.21YF768Flexima 3S Uro pouch 55mmB. Braun Medical SASБ. Браун Медикал ЕООДУро торба за двукомп. с-ма с допълнителна сигурност и комфорт, 55мм3010IA3106989817934055BG </v>
      </c>
      <c r="C381" s="29" t="str">
        <f>+G381&amp;J381</f>
        <v>YF768Б. Браун Медикал ЕООД</v>
      </c>
      <c r="D381" s="42">
        <v>2</v>
      </c>
      <c r="E381" s="48">
        <v>2.2000000000000002</v>
      </c>
      <c r="F381" s="42">
        <v>1</v>
      </c>
      <c r="G381" s="20" t="s">
        <v>1553</v>
      </c>
      <c r="H381" s="44" t="s">
        <v>1554</v>
      </c>
      <c r="I381" s="44" t="s">
        <v>360</v>
      </c>
      <c r="J381" s="45" t="s">
        <v>361</v>
      </c>
      <c r="K381" s="44" t="s">
        <v>1555</v>
      </c>
      <c r="L381" s="44" t="s">
        <v>1556</v>
      </c>
      <c r="M381" s="45">
        <v>30</v>
      </c>
      <c r="N381" s="46"/>
      <c r="O381" s="46">
        <v>4.6100000000000003</v>
      </c>
      <c r="P381" s="42" t="s">
        <v>1551</v>
      </c>
      <c r="Q381" s="44" t="s">
        <v>1557</v>
      </c>
      <c r="R381" s="44" t="s">
        <v>1355</v>
      </c>
      <c r="T381" s="33"/>
    </row>
    <row r="382" spans="1:20" ht="38.25" customHeight="1">
      <c r="A382" s="1" t="s">
        <v>19</v>
      </c>
      <c r="B382" s="17" t="str">
        <f t="shared" si="23"/>
        <v xml:space="preserve">22.21YF769Flexima 3S Uro pouch 65mmB. Braun Medical SASБ. Браун Медикал ЕООДУро торба за двукомп. с-ма с допълнителна сигурност и комфорт, 65мм3010IA3106989817934065BG </v>
      </c>
      <c r="C382" s="29" t="str">
        <f>+G382&amp;J382</f>
        <v>YF769Б. Браун Медикал ЕООД</v>
      </c>
      <c r="D382" s="42">
        <v>2</v>
      </c>
      <c r="E382" s="48">
        <v>2.2000000000000002</v>
      </c>
      <c r="F382" s="42">
        <v>1</v>
      </c>
      <c r="G382" s="20" t="s">
        <v>1558</v>
      </c>
      <c r="H382" s="44" t="s">
        <v>1559</v>
      </c>
      <c r="I382" s="44" t="s">
        <v>360</v>
      </c>
      <c r="J382" s="45" t="s">
        <v>361</v>
      </c>
      <c r="K382" s="44" t="s">
        <v>1560</v>
      </c>
      <c r="L382" s="44" t="s">
        <v>1561</v>
      </c>
      <c r="M382" s="45">
        <v>30</v>
      </c>
      <c r="N382" s="46"/>
      <c r="O382" s="46">
        <v>4.6100000000000003</v>
      </c>
      <c r="P382" s="42" t="s">
        <v>1551</v>
      </c>
      <c r="Q382" s="44" t="s">
        <v>1562</v>
      </c>
      <c r="R382" s="44" t="s">
        <v>1355</v>
      </c>
      <c r="T382" s="33"/>
    </row>
    <row r="383" spans="1:20" ht="38.25" customHeight="1">
      <c r="A383" s="1" t="s">
        <v>19</v>
      </c>
      <c r="B383" s="17" t="str">
        <f t="shared" si="23"/>
        <v>22.21YF803Natura Urostomy Pouch with Fold-Over TapConvaTec LtdРСР ЕООДуростомна торбичка110IV3106939184401533;401534;401535;401536</v>
      </c>
      <c r="C383" s="17" t="str">
        <f t="shared" ref="C383:C395" si="24">+G383&amp;H383&amp;I383&amp;J383</f>
        <v>YF803Natura Urostomy Pouch with Fold-Over TapConvaTec LtdРСР ЕООД</v>
      </c>
      <c r="D383" s="42">
        <v>2</v>
      </c>
      <c r="E383" s="48">
        <v>2.2000000000000002</v>
      </c>
      <c r="F383" s="42">
        <v>1</v>
      </c>
      <c r="G383" s="20" t="s">
        <v>1563</v>
      </c>
      <c r="H383" s="52" t="s">
        <v>1564</v>
      </c>
      <c r="I383" s="44" t="s">
        <v>394</v>
      </c>
      <c r="J383" s="45" t="s">
        <v>39</v>
      </c>
      <c r="K383" s="44" t="s">
        <v>1375</v>
      </c>
      <c r="L383" s="44" t="s">
        <v>1565</v>
      </c>
      <c r="M383" s="44">
        <v>1</v>
      </c>
      <c r="N383" s="46"/>
      <c r="O383" s="46">
        <v>4.5</v>
      </c>
      <c r="P383" s="42" t="s">
        <v>1566</v>
      </c>
      <c r="Q383" s="44" t="s">
        <v>1567</v>
      </c>
      <c r="R383" s="44" t="s">
        <v>1355</v>
      </c>
      <c r="T383" s="33"/>
    </row>
    <row r="384" spans="1:20" ht="38.25" customHeight="1">
      <c r="A384" s="1" t="s">
        <v>19</v>
      </c>
      <c r="B384" s="17" t="str">
        <f t="shared" si="23"/>
        <v>22.21YG278Flair 2 Urostomy Pouch, Aperture Size 45mm, BeigeWelland Medical LimitedУЕЛКЕЪР ЕООДУростомна двукомпонентна торбичка, 45 мм, бежова110IV3106908652XP2U745</v>
      </c>
      <c r="C384" s="17" t="str">
        <f t="shared" si="24"/>
        <v>YG278Flair 2 Urostomy Pouch, Aperture Size 45mm, BeigeWelland Medical LimitedУЕЛКЕЪР ЕООД</v>
      </c>
      <c r="D384" s="42">
        <v>2</v>
      </c>
      <c r="E384" s="48">
        <v>2.2000000000000002</v>
      </c>
      <c r="F384" s="42">
        <v>1</v>
      </c>
      <c r="G384" s="20" t="s">
        <v>1568</v>
      </c>
      <c r="H384" s="44" t="s">
        <v>1569</v>
      </c>
      <c r="I384" s="47" t="s">
        <v>467</v>
      </c>
      <c r="J384" s="47" t="s">
        <v>468</v>
      </c>
      <c r="K384" s="44" t="s">
        <v>1570</v>
      </c>
      <c r="L384" s="44" t="s">
        <v>930</v>
      </c>
      <c r="M384" s="45">
        <v>1</v>
      </c>
      <c r="N384" s="46"/>
      <c r="O384" s="46">
        <v>3.52</v>
      </c>
      <c r="P384" s="42" t="s">
        <v>1571</v>
      </c>
      <c r="Q384" s="44" t="s">
        <v>1572</v>
      </c>
      <c r="R384" s="44" t="s">
        <v>1355</v>
      </c>
      <c r="T384" s="33"/>
    </row>
    <row r="385" spans="1:20" ht="38.25" customHeight="1">
      <c r="A385" s="1" t="s">
        <v>19</v>
      </c>
      <c r="B385" s="17" t="str">
        <f t="shared" si="23"/>
        <v>22.21YG279Flair 2 Urostomy Pouch, Aperture Size 55mm, BeigeWelland Medical LimitedУЕЛКЕЪР ЕООДУростомна двукомпонентна торбичка, 55 мм, бежова110IV3106972476XP2U755</v>
      </c>
      <c r="C385" s="17" t="str">
        <f t="shared" si="24"/>
        <v>YG279Flair 2 Urostomy Pouch, Aperture Size 55mm, BeigeWelland Medical LimitedУЕЛКЕЪР ЕООД</v>
      </c>
      <c r="D385" s="42">
        <v>2</v>
      </c>
      <c r="E385" s="48">
        <v>2.2000000000000002</v>
      </c>
      <c r="F385" s="42">
        <v>1</v>
      </c>
      <c r="G385" s="20" t="s">
        <v>1573</v>
      </c>
      <c r="H385" s="44" t="s">
        <v>1574</v>
      </c>
      <c r="I385" s="47" t="s">
        <v>467</v>
      </c>
      <c r="J385" s="47" t="s">
        <v>468</v>
      </c>
      <c r="K385" s="44" t="s">
        <v>1575</v>
      </c>
      <c r="L385" s="44" t="s">
        <v>941</v>
      </c>
      <c r="M385" s="45">
        <v>1</v>
      </c>
      <c r="N385" s="46"/>
      <c r="O385" s="46">
        <v>3.52</v>
      </c>
      <c r="P385" s="42" t="s">
        <v>1576</v>
      </c>
      <c r="Q385" s="44" t="s">
        <v>1577</v>
      </c>
      <c r="R385" s="44" t="s">
        <v>1355</v>
      </c>
      <c r="T385" s="33"/>
    </row>
    <row r="386" spans="1:20" ht="38.25" customHeight="1">
      <c r="A386" s="1" t="s">
        <v>19</v>
      </c>
      <c r="B386" s="17" t="str">
        <f t="shared" si="23"/>
        <v>22.21YG280Flair 2 Urostomy Pouch, Aperture Size 45mm, ClearWelland Medical LimitedУЕЛКЕЪР ЕООДУростомна двукомпонентна торбичка, 45 мм, прозрачна110IV3106911514XP2U545</v>
      </c>
      <c r="C386" s="17" t="str">
        <f t="shared" si="24"/>
        <v>YG280Flair 2 Urostomy Pouch, Aperture Size 45mm, ClearWelland Medical LimitedУЕЛКЕЪР ЕООД</v>
      </c>
      <c r="D386" s="42">
        <v>2</v>
      </c>
      <c r="E386" s="48">
        <v>2.2000000000000002</v>
      </c>
      <c r="F386" s="42">
        <v>1</v>
      </c>
      <c r="G386" s="20" t="s">
        <v>1578</v>
      </c>
      <c r="H386" s="44" t="s">
        <v>1579</v>
      </c>
      <c r="I386" s="47" t="s">
        <v>467</v>
      </c>
      <c r="J386" s="47" t="s">
        <v>468</v>
      </c>
      <c r="K386" s="44" t="s">
        <v>1580</v>
      </c>
      <c r="L386" s="44" t="s">
        <v>930</v>
      </c>
      <c r="M386" s="45">
        <v>1</v>
      </c>
      <c r="N386" s="46"/>
      <c r="O386" s="46">
        <v>3.52</v>
      </c>
      <c r="P386" s="42" t="s">
        <v>1581</v>
      </c>
      <c r="Q386" s="44" t="s">
        <v>1582</v>
      </c>
      <c r="R386" s="44" t="s">
        <v>1355</v>
      </c>
      <c r="T386" s="33"/>
    </row>
    <row r="387" spans="1:20" ht="38.25" customHeight="1">
      <c r="A387" s="1" t="s">
        <v>19</v>
      </c>
      <c r="B387" s="17" t="str">
        <f t="shared" si="23"/>
        <v>22.21YG281Flair 2 Urostomy Pouch, Aperture Size 55mm, ClearWelland Medical LimitedУЕЛКЕЪР ЕООДУростомна двукомпонентна торбичка, 55 мм, прозрачна110IV3106904093XP2U555</v>
      </c>
      <c r="C387" s="17" t="str">
        <f t="shared" si="24"/>
        <v>YG281Flair 2 Urostomy Pouch, Aperture Size 55mm, ClearWelland Medical LimitedУЕЛКЕЪР ЕООД</v>
      </c>
      <c r="D387" s="42">
        <v>2</v>
      </c>
      <c r="E387" s="48">
        <v>2.2000000000000002</v>
      </c>
      <c r="F387" s="42">
        <v>1</v>
      </c>
      <c r="G387" s="20" t="s">
        <v>1583</v>
      </c>
      <c r="H387" s="44" t="s">
        <v>1584</v>
      </c>
      <c r="I387" s="47" t="s">
        <v>467</v>
      </c>
      <c r="J387" s="47" t="s">
        <v>468</v>
      </c>
      <c r="K387" s="44" t="s">
        <v>1585</v>
      </c>
      <c r="L387" s="44" t="s">
        <v>941</v>
      </c>
      <c r="M387" s="45">
        <v>1</v>
      </c>
      <c r="N387" s="46"/>
      <c r="O387" s="46">
        <v>3.52</v>
      </c>
      <c r="P387" s="42" t="s">
        <v>1586</v>
      </c>
      <c r="Q387" s="44" t="s">
        <v>1587</v>
      </c>
      <c r="R387" s="44" t="s">
        <v>1355</v>
      </c>
      <c r="T387" s="33"/>
    </row>
    <row r="388" spans="1:20" ht="38.25" customHeight="1">
      <c r="A388" s="1" t="s">
        <v>19</v>
      </c>
      <c r="B388" s="17" t="str">
        <f t="shared" si="23"/>
        <v>22.21YG282Valore Urostomy 2-Piece pouch, 45mm, ClearWelland Medical LimitedУЕЛКЕЪР ЕООДУростомна двукомпонентна торбичка, 45 мм, прозрачна110IV3106995859XT2U745</v>
      </c>
      <c r="C388" s="17" t="str">
        <f t="shared" si="24"/>
        <v>YG282Valore Urostomy 2-Piece pouch, 45mm, ClearWelland Medical LimitedУЕЛКЕЪР ЕООД</v>
      </c>
      <c r="D388" s="42">
        <v>2</v>
      </c>
      <c r="E388" s="48">
        <v>2.2000000000000002</v>
      </c>
      <c r="F388" s="42">
        <v>1</v>
      </c>
      <c r="G388" s="20" t="s">
        <v>1588</v>
      </c>
      <c r="H388" s="44" t="s">
        <v>1589</v>
      </c>
      <c r="I388" s="47" t="s">
        <v>467</v>
      </c>
      <c r="J388" s="47" t="s">
        <v>468</v>
      </c>
      <c r="K388" s="44" t="s">
        <v>1580</v>
      </c>
      <c r="L388" s="44" t="s">
        <v>930</v>
      </c>
      <c r="M388" s="45">
        <v>1</v>
      </c>
      <c r="N388" s="46"/>
      <c r="O388" s="46">
        <v>3.52</v>
      </c>
      <c r="P388" s="42" t="s">
        <v>1590</v>
      </c>
      <c r="Q388" s="44" t="s">
        <v>1591</v>
      </c>
      <c r="R388" s="44" t="s">
        <v>1355</v>
      </c>
      <c r="T388" s="33"/>
    </row>
    <row r="389" spans="1:20" ht="38.25" customHeight="1">
      <c r="A389" s="1" t="s">
        <v>19</v>
      </c>
      <c r="B389" s="17" t="str">
        <f t="shared" si="23"/>
        <v>22.21YG283Valore Urostomy 2-Piece pouch, 45mm, OpaqueWelland Medical LimitedУЕЛКЕЪР ЕООДУростомна двукомпонентна торбичка, 45 мм, матова110IV3106990611XT2U945</v>
      </c>
      <c r="C389" s="17" t="str">
        <f t="shared" si="24"/>
        <v>YG283Valore Urostomy 2-Piece pouch, 45mm, OpaqueWelland Medical LimitedУЕЛКЕЪР ЕООД</v>
      </c>
      <c r="D389" s="42">
        <v>2</v>
      </c>
      <c r="E389" s="48">
        <v>2.2000000000000002</v>
      </c>
      <c r="F389" s="42">
        <v>1</v>
      </c>
      <c r="G389" s="20" t="s">
        <v>1592</v>
      </c>
      <c r="H389" s="44" t="s">
        <v>1593</v>
      </c>
      <c r="I389" s="47" t="s">
        <v>467</v>
      </c>
      <c r="J389" s="47" t="s">
        <v>468</v>
      </c>
      <c r="K389" s="44" t="s">
        <v>1594</v>
      </c>
      <c r="L389" s="44" t="s">
        <v>930</v>
      </c>
      <c r="M389" s="45">
        <v>1</v>
      </c>
      <c r="N389" s="46"/>
      <c r="O389" s="46">
        <v>3.52</v>
      </c>
      <c r="P389" s="42" t="s">
        <v>1595</v>
      </c>
      <c r="Q389" s="44" t="s">
        <v>1596</v>
      </c>
      <c r="R389" s="44" t="s">
        <v>1355</v>
      </c>
      <c r="T389" s="33"/>
    </row>
    <row r="390" spans="1:20" ht="38.25" customHeight="1">
      <c r="A390" s="1" t="s">
        <v>19</v>
      </c>
      <c r="B390" s="17" t="str">
        <f t="shared" si="23"/>
        <v>22.21YG284Valore Urostomy 2-Piece pouch, 60mm, ClearWelland Medical LimitedУЕЛКЕЪР ЕООДУростомна двукомпонентна торбичка, 60 мм, прозрачна110IV3106913615XT2U760</v>
      </c>
      <c r="C390" s="17" t="str">
        <f t="shared" si="24"/>
        <v>YG284Valore Urostomy 2-Piece pouch, 60mm, ClearWelland Medical LimitedУЕЛКЕЪР ЕООД</v>
      </c>
      <c r="D390" s="42">
        <v>2</v>
      </c>
      <c r="E390" s="48">
        <v>2.2000000000000002</v>
      </c>
      <c r="F390" s="42">
        <v>1</v>
      </c>
      <c r="G390" s="20" t="s">
        <v>1597</v>
      </c>
      <c r="H390" s="44" t="s">
        <v>1598</v>
      </c>
      <c r="I390" s="47" t="s">
        <v>467</v>
      </c>
      <c r="J390" s="47" t="s">
        <v>468</v>
      </c>
      <c r="K390" s="44" t="s">
        <v>1599</v>
      </c>
      <c r="L390" s="44" t="s">
        <v>967</v>
      </c>
      <c r="M390" s="45">
        <v>1</v>
      </c>
      <c r="N390" s="46"/>
      <c r="O390" s="46">
        <v>3.52</v>
      </c>
      <c r="P390" s="42" t="s">
        <v>1600</v>
      </c>
      <c r="Q390" s="44" t="s">
        <v>1601</v>
      </c>
      <c r="R390" s="44" t="s">
        <v>1355</v>
      </c>
      <c r="T390" s="33"/>
    </row>
    <row r="391" spans="1:20" ht="38.25" customHeight="1">
      <c r="A391" s="1" t="s">
        <v>19</v>
      </c>
      <c r="B391" s="17" t="str">
        <f t="shared" si="23"/>
        <v>22.21YG285Valore Urostomy 2-Piece pouch, 60mm, OpaqueWelland Medical LimitedУЕЛКЕЪР ЕООДУростомна двукомпонентна торбичка, 60 мм, матова110IV3106937949XT2U960</v>
      </c>
      <c r="C391" s="17" t="str">
        <f t="shared" si="24"/>
        <v>YG285Valore Urostomy 2-Piece pouch, 60mm, OpaqueWelland Medical LimitedУЕЛКЕЪР ЕООД</v>
      </c>
      <c r="D391" s="42">
        <v>2</v>
      </c>
      <c r="E391" s="48">
        <v>2.2000000000000002</v>
      </c>
      <c r="F391" s="42">
        <v>1</v>
      </c>
      <c r="G391" s="20" t="s">
        <v>1602</v>
      </c>
      <c r="H391" s="44" t="s">
        <v>1603</v>
      </c>
      <c r="I391" s="47" t="s">
        <v>467</v>
      </c>
      <c r="J391" s="47" t="s">
        <v>468</v>
      </c>
      <c r="K391" s="44" t="s">
        <v>1604</v>
      </c>
      <c r="L391" s="44" t="s">
        <v>967</v>
      </c>
      <c r="M391" s="45">
        <v>1</v>
      </c>
      <c r="N391" s="46"/>
      <c r="O391" s="46">
        <v>3.52</v>
      </c>
      <c r="P391" s="42" t="s">
        <v>1605</v>
      </c>
      <c r="Q391" s="44" t="s">
        <v>1606</v>
      </c>
      <c r="R391" s="44" t="s">
        <v>1355</v>
      </c>
      <c r="T391" s="33"/>
    </row>
    <row r="392" spans="1:20" ht="38.25" customHeight="1">
      <c r="A392" s="1" t="s">
        <v>19</v>
      </c>
      <c r="B392" s="17" t="str">
        <f t="shared" si="23"/>
        <v>22.21YG286Valore Urostomy 2-Piece pouch, 70mm, ClearWelland Medical LimitedУЕЛКЕЪР ЕООДУростомна двукомпонентна торбичка, 70 мм, прозрачна110IV3106921197XT2U770</v>
      </c>
      <c r="C392" s="17" t="str">
        <f t="shared" si="24"/>
        <v>YG286Valore Urostomy 2-Piece pouch, 70mm, ClearWelland Medical LimitedУЕЛКЕЪР ЕООД</v>
      </c>
      <c r="D392" s="42">
        <v>2</v>
      </c>
      <c r="E392" s="48">
        <v>2.2000000000000002</v>
      </c>
      <c r="F392" s="42">
        <v>1</v>
      </c>
      <c r="G392" s="20" t="s">
        <v>1607</v>
      </c>
      <c r="H392" s="44" t="s">
        <v>1608</v>
      </c>
      <c r="I392" s="47" t="s">
        <v>467</v>
      </c>
      <c r="J392" s="47" t="s">
        <v>468</v>
      </c>
      <c r="K392" s="44" t="s">
        <v>1609</v>
      </c>
      <c r="L392" s="44" t="s">
        <v>952</v>
      </c>
      <c r="M392" s="45">
        <v>1</v>
      </c>
      <c r="N392" s="46"/>
      <c r="O392" s="46">
        <v>3.52</v>
      </c>
      <c r="P392" s="42" t="s">
        <v>1610</v>
      </c>
      <c r="Q392" s="44" t="s">
        <v>1611</v>
      </c>
      <c r="R392" s="44" t="s">
        <v>1355</v>
      </c>
      <c r="T392" s="33"/>
    </row>
    <row r="393" spans="1:20" ht="38.25" customHeight="1">
      <c r="A393" s="1" t="s">
        <v>19</v>
      </c>
      <c r="B393" s="17" t="str">
        <f t="shared" si="23"/>
        <v>22.21YG287Valore Urostomy 2-Piece pouch, 70mm, OpaqueWelland Medical LimitedУЕЛКЕЪР ЕООДУростомна двукомпонентна торбичка, 70 мм, матова110IV3106902603XT2U970</v>
      </c>
      <c r="C393" s="17" t="str">
        <f t="shared" si="24"/>
        <v>YG287Valore Urostomy 2-Piece pouch, 70mm, OpaqueWelland Medical LimitedУЕЛКЕЪР ЕООД</v>
      </c>
      <c r="D393" s="42">
        <v>2</v>
      </c>
      <c r="E393" s="48">
        <v>2.2000000000000002</v>
      </c>
      <c r="F393" s="42">
        <v>1</v>
      </c>
      <c r="G393" s="20" t="s">
        <v>1612</v>
      </c>
      <c r="H393" s="44" t="s">
        <v>1613</v>
      </c>
      <c r="I393" s="47" t="s">
        <v>467</v>
      </c>
      <c r="J393" s="47" t="s">
        <v>468</v>
      </c>
      <c r="K393" s="44" t="s">
        <v>1614</v>
      </c>
      <c r="L393" s="44" t="s">
        <v>952</v>
      </c>
      <c r="M393" s="45">
        <v>1</v>
      </c>
      <c r="N393" s="46"/>
      <c r="O393" s="46">
        <v>3.52</v>
      </c>
      <c r="P393" s="42" t="s">
        <v>1615</v>
      </c>
      <c r="Q393" s="44" t="s">
        <v>1616</v>
      </c>
      <c r="R393" s="44" t="s">
        <v>1355</v>
      </c>
      <c r="T393" s="33"/>
    </row>
    <row r="394" spans="1:20" ht="38.25" customHeight="1">
      <c r="A394" s="1" t="s">
        <v>19</v>
      </c>
      <c r="B394" s="17" t="str">
        <f t="shared" si="23"/>
        <v>22.21YG288Aurum 2 Urostomy Pouches, 45mmWelland Medical LimitedУЕЛКЕЪР ЕООДУростомна двукомпонентна торбичка, 55 мм110IV3106922785XMH2U145</v>
      </c>
      <c r="C394" s="17" t="str">
        <f t="shared" si="24"/>
        <v>YG288Aurum 2 Urostomy Pouches, 45mmWelland Medical LimitedУЕЛКЕЪР ЕООД</v>
      </c>
      <c r="D394" s="42">
        <v>2</v>
      </c>
      <c r="E394" s="48">
        <v>2.2000000000000002</v>
      </c>
      <c r="F394" s="42">
        <v>1</v>
      </c>
      <c r="G394" s="20" t="s">
        <v>1617</v>
      </c>
      <c r="H394" s="44" t="s">
        <v>1618</v>
      </c>
      <c r="I394" s="47" t="s">
        <v>467</v>
      </c>
      <c r="J394" s="47" t="s">
        <v>468</v>
      </c>
      <c r="K394" s="44" t="s">
        <v>1619</v>
      </c>
      <c r="L394" s="44" t="s">
        <v>930</v>
      </c>
      <c r="M394" s="45">
        <v>1</v>
      </c>
      <c r="N394" s="46"/>
      <c r="O394" s="46">
        <v>4.22</v>
      </c>
      <c r="P394" s="42" t="s">
        <v>1620</v>
      </c>
      <c r="Q394" s="44" t="s">
        <v>1621</v>
      </c>
      <c r="R394" s="44" t="s">
        <v>1355</v>
      </c>
      <c r="T394" s="33"/>
    </row>
    <row r="395" spans="1:20" ht="38.25" customHeight="1">
      <c r="A395" s="1" t="s">
        <v>19</v>
      </c>
      <c r="B395" s="17" t="str">
        <f t="shared" si="23"/>
        <v>22.21YG289Aurum 2 Urostomy Pouches, 55mmWelland Medical LimitedУЕЛКЕЪР ЕООДУростомна двукомпонентна торбичка, 55 мм 110IV3106918521XMH2U155</v>
      </c>
      <c r="C395" s="17" t="str">
        <f t="shared" si="24"/>
        <v>YG289Aurum 2 Urostomy Pouches, 55mmWelland Medical LimitedУЕЛКЕЪР ЕООД</v>
      </c>
      <c r="D395" s="42">
        <v>2</v>
      </c>
      <c r="E395" s="48">
        <v>2.2000000000000002</v>
      </c>
      <c r="F395" s="42">
        <v>1</v>
      </c>
      <c r="G395" s="20" t="s">
        <v>1622</v>
      </c>
      <c r="H395" s="44" t="s">
        <v>1623</v>
      </c>
      <c r="I395" s="47" t="s">
        <v>467</v>
      </c>
      <c r="J395" s="47" t="s">
        <v>468</v>
      </c>
      <c r="K395" s="44" t="s">
        <v>1624</v>
      </c>
      <c r="L395" s="44" t="s">
        <v>941</v>
      </c>
      <c r="M395" s="45">
        <v>1</v>
      </c>
      <c r="N395" s="46"/>
      <c r="O395" s="46">
        <v>4.22</v>
      </c>
      <c r="P395" s="42" t="s">
        <v>1625</v>
      </c>
      <c r="Q395" s="44" t="s">
        <v>1626</v>
      </c>
      <c r="R395" s="44" t="s">
        <v>1355</v>
      </c>
      <c r="T395" s="33"/>
    </row>
    <row r="396" spans="1:20" ht="38.25" customHeight="1">
      <c r="A396" s="1" t="s">
        <v>19</v>
      </c>
      <c r="B396" s="17" t="str">
        <f t="shared" si="23"/>
        <v>22.21YG420Алтерна Уростомна торбичка, макси до 50 мм (Alterna Urostomy bag, two piece)Coloplast A/SМЕБОС EООДПрозрачна уростомна торбичка, двукомпонентна макси до 50 мм2010IV310693384117638</v>
      </c>
      <c r="C396" s="29" t="str">
        <f>+G396&amp;J396</f>
        <v>YG420МЕБОС EООД</v>
      </c>
      <c r="D396" s="42">
        <v>2</v>
      </c>
      <c r="E396" s="48">
        <v>2.2000000000000002</v>
      </c>
      <c r="F396" s="42">
        <v>1</v>
      </c>
      <c r="G396" s="20" t="s">
        <v>1627</v>
      </c>
      <c r="H396" s="44" t="s">
        <v>1628</v>
      </c>
      <c r="I396" s="44" t="s">
        <v>512</v>
      </c>
      <c r="J396" s="45" t="s">
        <v>513</v>
      </c>
      <c r="K396" s="44" t="s">
        <v>1629</v>
      </c>
      <c r="L396" s="44"/>
      <c r="M396" s="45">
        <v>20</v>
      </c>
      <c r="N396" s="46"/>
      <c r="O396" s="46">
        <v>5.32</v>
      </c>
      <c r="P396" s="42" t="s">
        <v>1630</v>
      </c>
      <c r="Q396" s="44">
        <v>17638</v>
      </c>
      <c r="R396" s="44" t="s">
        <v>1355</v>
      </c>
      <c r="T396" s="33"/>
    </row>
    <row r="397" spans="1:20" ht="38.25" customHeight="1">
      <c r="A397" s="1" t="s">
        <v>19</v>
      </c>
      <c r="B397" s="17" t="str">
        <f t="shared" si="23"/>
        <v>22.21YG421Алтерна Уростомна торбичка,  двукомпонентна до 50 мм (Alterna Urostomy bag, two piece)Coloplast A/SМЕБОС EООДПрозрачна уростомна торбичка, двукомпонентна многокамерна  до 50 мм2010IV310695353414228</v>
      </c>
      <c r="C397" s="29" t="str">
        <f>+G397&amp;J397</f>
        <v>YG421МЕБОС EООД</v>
      </c>
      <c r="D397" s="42">
        <v>2</v>
      </c>
      <c r="E397" s="48">
        <v>2.2000000000000002</v>
      </c>
      <c r="F397" s="42">
        <v>1</v>
      </c>
      <c r="G397" s="20" t="s">
        <v>1631</v>
      </c>
      <c r="H397" s="44" t="s">
        <v>1632</v>
      </c>
      <c r="I397" s="44" t="s">
        <v>512</v>
      </c>
      <c r="J397" s="45" t="s">
        <v>513</v>
      </c>
      <c r="K397" s="44" t="s">
        <v>1633</v>
      </c>
      <c r="L397" s="44"/>
      <c r="M397" s="45">
        <v>20</v>
      </c>
      <c r="N397" s="46"/>
      <c r="O397" s="46">
        <v>5.96</v>
      </c>
      <c r="P397" s="42" t="s">
        <v>1634</v>
      </c>
      <c r="Q397" s="44">
        <v>14228</v>
      </c>
      <c r="R397" s="44" t="s">
        <v>1355</v>
      </c>
      <c r="T397" s="33"/>
    </row>
    <row r="398" spans="1:20" ht="38.25" customHeight="1">
      <c r="A398" s="1" t="s">
        <v>19</v>
      </c>
      <c r="B398" s="17" t="str">
        <f t="shared" si="23"/>
        <v>22.21YG422Natura Urostomy Pouch Accuseal Standard ClearConvaTec LtdРСР ЕООДуростомна торбичка ; пръстен: 32, 38, 45, 57 мм110IV3106944677401542
401543
401544
401545</v>
      </c>
      <c r="C398" s="29" t="str">
        <f>+G398&amp;J398</f>
        <v>YG422РСР ЕООД</v>
      </c>
      <c r="D398" s="42">
        <v>2</v>
      </c>
      <c r="E398" s="48">
        <v>2.2000000000000002</v>
      </c>
      <c r="F398" s="42">
        <v>1</v>
      </c>
      <c r="G398" s="20" t="s">
        <v>1635</v>
      </c>
      <c r="H398" s="44" t="s">
        <v>1636</v>
      </c>
      <c r="I398" s="44" t="s">
        <v>394</v>
      </c>
      <c r="J398" s="45" t="s">
        <v>39</v>
      </c>
      <c r="K398" s="44" t="s">
        <v>1637</v>
      </c>
      <c r="L398" s="44"/>
      <c r="M398" s="45">
        <v>1</v>
      </c>
      <c r="N398" s="46"/>
      <c r="O398" s="46">
        <v>4.5</v>
      </c>
      <c r="P398" s="42" t="s">
        <v>1638</v>
      </c>
      <c r="Q398" s="44" t="s">
        <v>1639</v>
      </c>
      <c r="R398" s="44" t="s">
        <v>1355</v>
      </c>
      <c r="T398" s="33"/>
    </row>
    <row r="399" spans="1:20" s="34" customFormat="1" ht="38.25" customHeight="1">
      <c r="A399" s="34" t="s">
        <v>19</v>
      </c>
      <c r="B399" s="17" t="str">
        <f t="shared" si="23"/>
        <v>2Изделия за цистостома и друг изкуствен отвор на пикочните пътища</v>
      </c>
      <c r="C399" s="17" t="str">
        <f>+G399&amp;H399&amp;I399&amp;J399&amp;K399&amp;M399</f>
        <v>Изделия за цистостома и друг изкуствен отвор на пикочните пътища</v>
      </c>
      <c r="D399" s="11">
        <v>2</v>
      </c>
      <c r="E399" s="11"/>
      <c r="F399" s="11"/>
      <c r="G399" s="11"/>
      <c r="H399" s="70" t="s">
        <v>1345</v>
      </c>
      <c r="I399" s="71"/>
      <c r="J399" s="71"/>
      <c r="K399" s="72"/>
      <c r="L399" s="25"/>
      <c r="M399" s="36"/>
      <c r="N399" s="41"/>
      <c r="O399" s="41"/>
      <c r="P399" s="36"/>
      <c r="Q399" s="36"/>
      <c r="R399" s="36"/>
      <c r="S399" s="1"/>
      <c r="T399" s="33"/>
    </row>
    <row r="400" spans="1:20" s="34" customFormat="1" ht="38.25" customHeight="1">
      <c r="A400" s="34" t="s">
        <v>19</v>
      </c>
      <c r="B400" s="17" t="str">
        <f t="shared" si="23"/>
        <v>22.2Двукомпонентни системи - за възрастни и деца</v>
      </c>
      <c r="C400" s="17" t="str">
        <f>+G400&amp;H400&amp;I400&amp;J400&amp;K400&amp;M400</f>
        <v>Двукомпонентни системи - за възрастни и деца</v>
      </c>
      <c r="D400" s="11">
        <v>2</v>
      </c>
      <c r="E400" s="11">
        <v>2.2000000000000002</v>
      </c>
      <c r="F400" s="11"/>
      <c r="G400" s="11"/>
      <c r="H400" s="70" t="s">
        <v>1546</v>
      </c>
      <c r="I400" s="71"/>
      <c r="J400" s="71"/>
      <c r="K400" s="72"/>
      <c r="L400" s="25"/>
      <c r="M400" s="36"/>
      <c r="N400" s="41"/>
      <c r="O400" s="41"/>
      <c r="P400" s="36"/>
      <c r="Q400" s="36"/>
      <c r="R400" s="36"/>
      <c r="S400" s="1"/>
      <c r="T400" s="33"/>
    </row>
    <row r="401" spans="1:20" s="34" customFormat="1" ht="38.25" customHeight="1">
      <c r="A401" s="34" t="s">
        <v>19</v>
      </c>
      <c r="B401" s="17" t="str">
        <f t="shared" si="23"/>
        <v>22.22плочки</v>
      </c>
      <c r="C401" s="17" t="str">
        <f>+G401&amp;H401&amp;I401&amp;J401&amp;K401&amp;M401</f>
        <v>плочки</v>
      </c>
      <c r="D401" s="11">
        <v>2</v>
      </c>
      <c r="E401" s="11">
        <v>2.2000000000000002</v>
      </c>
      <c r="F401" s="11">
        <v>2</v>
      </c>
      <c r="G401" s="11"/>
      <c r="H401" s="70" t="s">
        <v>1640</v>
      </c>
      <c r="I401" s="71"/>
      <c r="J401" s="71"/>
      <c r="K401" s="72"/>
      <c r="L401" s="25"/>
      <c r="M401" s="36"/>
      <c r="N401" s="41"/>
      <c r="O401" s="41"/>
      <c r="P401" s="36"/>
      <c r="Q401" s="36"/>
      <c r="R401" s="36"/>
      <c r="S401" s="1"/>
      <c r="T401" s="33"/>
    </row>
    <row r="402" spans="1:20" ht="38.25" customHeight="1">
      <c r="A402" s="1" t="s">
        <v>19</v>
      </c>
      <c r="B402" s="17" t="str">
        <f t="shared" si="23"/>
        <v>22.22YF804Sur-Fit Natura Convex WaferConvaTec LtdРСР ЕООДуростомна плочка Конвекс,110IV3106974759402200;402201;402202;402203;402204;402205;402206;402207;402208;402209;402210;402211</v>
      </c>
      <c r="C402" s="17" t="str">
        <f t="shared" ref="C402:C414" si="25">+G402&amp;H402&amp;I402&amp;J402</f>
        <v>YF804Sur-Fit Natura Convex WaferConvaTec LtdРСР ЕООД</v>
      </c>
      <c r="D402" s="42">
        <v>2</v>
      </c>
      <c r="E402" s="48">
        <v>2.2000000000000002</v>
      </c>
      <c r="F402" s="42">
        <v>2</v>
      </c>
      <c r="G402" s="20" t="s">
        <v>1641</v>
      </c>
      <c r="H402" s="52" t="s">
        <v>1204</v>
      </c>
      <c r="I402" s="44" t="s">
        <v>394</v>
      </c>
      <c r="J402" s="45" t="s">
        <v>39</v>
      </c>
      <c r="K402" s="54" t="s">
        <v>1642</v>
      </c>
      <c r="L402" s="44" t="s">
        <v>1643</v>
      </c>
      <c r="M402" s="44">
        <v>1</v>
      </c>
      <c r="N402" s="46"/>
      <c r="O402" s="46">
        <v>8.76</v>
      </c>
      <c r="P402" s="42" t="s">
        <v>1207</v>
      </c>
      <c r="Q402" s="44" t="s">
        <v>1208</v>
      </c>
      <c r="R402" s="44" t="s">
        <v>1355</v>
      </c>
      <c r="T402" s="33"/>
    </row>
    <row r="403" spans="1:20" ht="38.25" customHeight="1">
      <c r="A403" s="1" t="s">
        <v>19</v>
      </c>
      <c r="B403" s="17" t="str">
        <f t="shared" si="23"/>
        <v>22.22YF807Natura Stomahesive WaferConvaTec LtdРСР ЕООДуростомна плочка Стомахезив; 110IV3107613749401980;401981;401982;401983;401984</v>
      </c>
      <c r="C403" s="17" t="str">
        <f t="shared" si="25"/>
        <v>YF807Natura Stomahesive WaferConvaTec LtdРСР ЕООД</v>
      </c>
      <c r="D403" s="42">
        <v>2</v>
      </c>
      <c r="E403" s="48">
        <v>2.2000000000000002</v>
      </c>
      <c r="F403" s="42">
        <v>2</v>
      </c>
      <c r="G403" s="20" t="s">
        <v>1644</v>
      </c>
      <c r="H403" s="52" t="s">
        <v>1210</v>
      </c>
      <c r="I403" s="44" t="s">
        <v>394</v>
      </c>
      <c r="J403" s="45" t="s">
        <v>39</v>
      </c>
      <c r="K403" s="54" t="s">
        <v>1645</v>
      </c>
      <c r="L403" s="44" t="s">
        <v>1092</v>
      </c>
      <c r="M403" s="44">
        <v>1</v>
      </c>
      <c r="N403" s="46"/>
      <c r="O403" s="46">
        <v>4.38</v>
      </c>
      <c r="P403" s="42" t="s">
        <v>1212</v>
      </c>
      <c r="Q403" s="44" t="s">
        <v>1213</v>
      </c>
      <c r="R403" s="44" t="s">
        <v>1355</v>
      </c>
      <c r="T403" s="33"/>
    </row>
    <row r="404" spans="1:20" ht="38.25" customHeight="1">
      <c r="A404" s="1" t="s">
        <v>19</v>
      </c>
      <c r="B404" s="17" t="str">
        <f t="shared" si="23"/>
        <v>22.22YF808Natura WaferConvaTec LtdРСР ЕООДуростомна плочка Флексибъл с акрилно лепило; 110IV3107607518125900;125901;125902;125903;125904</v>
      </c>
      <c r="C404" s="17" t="str">
        <f t="shared" si="25"/>
        <v>YF808Natura WaferConvaTec LtdРСР ЕООД</v>
      </c>
      <c r="D404" s="42">
        <v>2</v>
      </c>
      <c r="E404" s="48">
        <v>2.2000000000000002</v>
      </c>
      <c r="F404" s="42">
        <v>2</v>
      </c>
      <c r="G404" s="20" t="s">
        <v>1646</v>
      </c>
      <c r="H404" s="52" t="s">
        <v>1215</v>
      </c>
      <c r="I404" s="44" t="s">
        <v>394</v>
      </c>
      <c r="J404" s="45" t="s">
        <v>39</v>
      </c>
      <c r="K404" s="54" t="s">
        <v>1647</v>
      </c>
      <c r="L404" s="44" t="s">
        <v>1092</v>
      </c>
      <c r="M404" s="44">
        <v>1</v>
      </c>
      <c r="N404" s="46"/>
      <c r="O404" s="46">
        <v>4.38</v>
      </c>
      <c r="P404" s="42" t="s">
        <v>1217</v>
      </c>
      <c r="Q404" s="44" t="s">
        <v>1218</v>
      </c>
      <c r="R404" s="44" t="s">
        <v>1355</v>
      </c>
      <c r="T404" s="33"/>
    </row>
    <row r="405" spans="1:20" ht="38.25" customHeight="1">
      <c r="A405" s="1" t="s">
        <v>19</v>
      </c>
      <c r="B405" s="17" t="str">
        <f t="shared" si="23"/>
        <v>22.22YF810Combihesive Natura Stomahesive Flexible WaferConvaTec LtdРСР ЕООДуростомна плочка Флексибъл 110IV3107631177402218;402219;402220;402221;402222</v>
      </c>
      <c r="C405" s="17" t="str">
        <f t="shared" si="25"/>
        <v>YF810Combihesive Natura Stomahesive Flexible WaferConvaTec LtdРСР ЕООД</v>
      </c>
      <c r="D405" s="42">
        <v>2</v>
      </c>
      <c r="E405" s="48">
        <v>2.2000000000000002</v>
      </c>
      <c r="F405" s="42">
        <v>2</v>
      </c>
      <c r="G405" s="20" t="s">
        <v>1648</v>
      </c>
      <c r="H405" s="52" t="s">
        <v>1220</v>
      </c>
      <c r="I405" s="44" t="s">
        <v>394</v>
      </c>
      <c r="J405" s="45" t="s">
        <v>39</v>
      </c>
      <c r="K405" s="54" t="s">
        <v>1649</v>
      </c>
      <c r="L405" s="44" t="s">
        <v>1092</v>
      </c>
      <c r="M405" s="44">
        <v>1</v>
      </c>
      <c r="N405" s="46"/>
      <c r="O405" s="46">
        <v>4.38</v>
      </c>
      <c r="P405" s="42" t="s">
        <v>1222</v>
      </c>
      <c r="Q405" s="44" t="s">
        <v>1223</v>
      </c>
      <c r="R405" s="44" t="s">
        <v>1355</v>
      </c>
      <c r="T405" s="33"/>
    </row>
    <row r="406" spans="1:20" ht="38.25" customHeight="1">
      <c r="A406" s="1" t="s">
        <v>19</v>
      </c>
      <c r="B406" s="17" t="str">
        <f t="shared" si="23"/>
        <v>22.22YG294Valore Base Plate Urostomy, Ring size 45mmWelland Medical LimitedУЕЛКЕЪР ЕООД Уростомна двукомпонентна плочка, 45 мм110IV4815972814XT2UF413</v>
      </c>
      <c r="C406" s="17" t="str">
        <f t="shared" si="25"/>
        <v>YG294Valore Base Plate Urostomy, Ring size 45mmWelland Medical LimitedУЕЛКЕЪР ЕООД</v>
      </c>
      <c r="D406" s="42">
        <v>2</v>
      </c>
      <c r="E406" s="48">
        <v>2.2000000000000002</v>
      </c>
      <c r="F406" s="42">
        <v>2</v>
      </c>
      <c r="G406" s="20" t="s">
        <v>1650</v>
      </c>
      <c r="H406" s="44" t="s">
        <v>1651</v>
      </c>
      <c r="I406" s="47" t="s">
        <v>467</v>
      </c>
      <c r="J406" s="47" t="s">
        <v>468</v>
      </c>
      <c r="K406" s="44" t="s">
        <v>1652</v>
      </c>
      <c r="L406" s="44" t="s">
        <v>930</v>
      </c>
      <c r="M406" s="45">
        <v>1</v>
      </c>
      <c r="N406" s="46"/>
      <c r="O406" s="46">
        <v>3.52</v>
      </c>
      <c r="P406" s="42" t="s">
        <v>1653</v>
      </c>
      <c r="Q406" s="44" t="s">
        <v>1654</v>
      </c>
      <c r="R406" s="44" t="s">
        <v>1355</v>
      </c>
      <c r="T406" s="33"/>
    </row>
    <row r="407" spans="1:20" ht="38.25" customHeight="1">
      <c r="A407" s="1" t="s">
        <v>19</v>
      </c>
      <c r="B407" s="17" t="str">
        <f t="shared" si="23"/>
        <v>22.22YG295Valore Base Plate Urostomy, Ring size 60mmWelland Medical LimitedУЕЛКЕЪР ЕООД Уростомна двукомпонентна плочка, 60 мм110IV4815935736XT2UF613</v>
      </c>
      <c r="C407" s="17" t="str">
        <f t="shared" si="25"/>
        <v>YG295Valore Base Plate Urostomy, Ring size 60mmWelland Medical LimitedУЕЛКЕЪР ЕООД</v>
      </c>
      <c r="D407" s="42">
        <v>2</v>
      </c>
      <c r="E407" s="48">
        <v>2.2000000000000002</v>
      </c>
      <c r="F407" s="42">
        <v>2</v>
      </c>
      <c r="G407" s="20" t="s">
        <v>1655</v>
      </c>
      <c r="H407" s="44" t="s">
        <v>1656</v>
      </c>
      <c r="I407" s="47" t="s">
        <v>467</v>
      </c>
      <c r="J407" s="47" t="s">
        <v>468</v>
      </c>
      <c r="K407" s="44" t="s">
        <v>1657</v>
      </c>
      <c r="L407" s="44" t="s">
        <v>967</v>
      </c>
      <c r="M407" s="45">
        <v>1</v>
      </c>
      <c r="N407" s="46"/>
      <c r="O407" s="46">
        <v>3.52</v>
      </c>
      <c r="P407" s="42" t="s">
        <v>1658</v>
      </c>
      <c r="Q407" s="44" t="s">
        <v>1659</v>
      </c>
      <c r="R407" s="44" t="s">
        <v>1355</v>
      </c>
      <c r="T407" s="33"/>
    </row>
    <row r="408" spans="1:20" ht="38.25" customHeight="1">
      <c r="A408" s="1" t="s">
        <v>19</v>
      </c>
      <c r="B408" s="17" t="str">
        <f t="shared" si="23"/>
        <v>22.22YG296Valore Base Plate Urostomy, Ring size 70mmWelland Medical LimitedУЕЛКЕЪР ЕООД Уростомна двукомпонентна плочка, 70 мм110IV4815904907XT2UF713</v>
      </c>
      <c r="C408" s="17" t="str">
        <f t="shared" si="25"/>
        <v>YG296Valore Base Plate Urostomy, Ring size 70mmWelland Medical LimitedУЕЛКЕЪР ЕООД</v>
      </c>
      <c r="D408" s="42">
        <v>2</v>
      </c>
      <c r="E408" s="48">
        <v>2.2000000000000002</v>
      </c>
      <c r="F408" s="42">
        <v>2</v>
      </c>
      <c r="G408" s="20" t="s">
        <v>1660</v>
      </c>
      <c r="H408" s="44" t="s">
        <v>1661</v>
      </c>
      <c r="I408" s="47" t="s">
        <v>467</v>
      </c>
      <c r="J408" s="47" t="s">
        <v>468</v>
      </c>
      <c r="K408" s="44" t="s">
        <v>1662</v>
      </c>
      <c r="L408" s="44" t="s">
        <v>952</v>
      </c>
      <c r="M408" s="45">
        <v>1</v>
      </c>
      <c r="N408" s="46"/>
      <c r="O408" s="46">
        <v>3.52</v>
      </c>
      <c r="P408" s="42" t="s">
        <v>1663</v>
      </c>
      <c r="Q408" s="44" t="s">
        <v>1664</v>
      </c>
      <c r="R408" s="44" t="s">
        <v>1355</v>
      </c>
      <c r="T408" s="33"/>
    </row>
    <row r="409" spans="1:20" ht="38.25" customHeight="1">
      <c r="A409" s="1" t="s">
        <v>19</v>
      </c>
      <c r="B409" s="17" t="str">
        <f t="shared" si="23"/>
        <v>22.22YG297Flair 2 Flat Urostomy Flange, 13 mm, 45mmWelland Medical LimitedУЕЛКЕЪР ЕООД Уростомна двукомпонентна плочка, 45 мм110IV4815907560XPU2F413</v>
      </c>
      <c r="C409" s="17" t="str">
        <f t="shared" si="25"/>
        <v>YG297Flair 2 Flat Urostomy Flange, 13 mm, 45mmWelland Medical LimitedУЕЛКЕЪР ЕООД</v>
      </c>
      <c r="D409" s="42">
        <v>2</v>
      </c>
      <c r="E409" s="48">
        <v>2.2000000000000002</v>
      </c>
      <c r="F409" s="42">
        <v>2</v>
      </c>
      <c r="G409" s="20" t="s">
        <v>1665</v>
      </c>
      <c r="H409" s="44" t="s">
        <v>1666</v>
      </c>
      <c r="I409" s="47" t="s">
        <v>467</v>
      </c>
      <c r="J409" s="47" t="s">
        <v>468</v>
      </c>
      <c r="K409" s="44" t="s">
        <v>1652</v>
      </c>
      <c r="L409" s="44" t="s">
        <v>930</v>
      </c>
      <c r="M409" s="45">
        <v>1</v>
      </c>
      <c r="N409" s="46"/>
      <c r="O409" s="46">
        <v>3.52</v>
      </c>
      <c r="P409" s="42" t="s">
        <v>1667</v>
      </c>
      <c r="Q409" s="44" t="s">
        <v>1668</v>
      </c>
      <c r="R409" s="44" t="s">
        <v>1355</v>
      </c>
      <c r="T409" s="33"/>
    </row>
    <row r="410" spans="1:20" ht="38.25" customHeight="1">
      <c r="A410" s="1" t="s">
        <v>19</v>
      </c>
      <c r="B410" s="17" t="str">
        <f t="shared" si="23"/>
        <v>22.22YG298Flair 2 Flat Urostomy Flange, 13 mm, 55mmWelland Medical LimitedУЕЛКЕЪР ЕООД Уростомна двукомпонентна плочка, 55 мм110IV4815911358XPU2F513</v>
      </c>
      <c r="C410" s="17" t="str">
        <f t="shared" si="25"/>
        <v>YG298Flair 2 Flat Urostomy Flange, 13 mm, 55mmWelland Medical LimitedУЕЛКЕЪР ЕООД</v>
      </c>
      <c r="D410" s="42">
        <v>2</v>
      </c>
      <c r="E410" s="48">
        <v>2.2000000000000002</v>
      </c>
      <c r="F410" s="42">
        <v>2</v>
      </c>
      <c r="G410" s="20" t="s">
        <v>1669</v>
      </c>
      <c r="H410" s="44" t="s">
        <v>1670</v>
      </c>
      <c r="I410" s="47" t="s">
        <v>467</v>
      </c>
      <c r="J410" s="47" t="s">
        <v>468</v>
      </c>
      <c r="K410" s="44" t="s">
        <v>1671</v>
      </c>
      <c r="L410" s="44" t="s">
        <v>941</v>
      </c>
      <c r="M410" s="45">
        <v>1</v>
      </c>
      <c r="N410" s="46"/>
      <c r="O410" s="46">
        <v>3.52</v>
      </c>
      <c r="P410" s="42" t="s">
        <v>1672</v>
      </c>
      <c r="Q410" s="44" t="s">
        <v>1673</v>
      </c>
      <c r="R410" s="44" t="s">
        <v>1355</v>
      </c>
      <c r="T410" s="33"/>
    </row>
    <row r="411" spans="1:20" ht="38.25" customHeight="1">
      <c r="A411" s="1" t="s">
        <v>19</v>
      </c>
      <c r="B411" s="17" t="str">
        <f t="shared" si="23"/>
        <v>22.22YG299Aurum 2 Urostomy Flange 45mmWelland Medical LimitedУЕЛКЕЪР ЕООД Уростомна двукомпонентна плочка, 45 мм110IV4815931543XMH2UF413</v>
      </c>
      <c r="C411" s="17" t="str">
        <f t="shared" si="25"/>
        <v>YG299Aurum 2 Urostomy Flange 45mmWelland Medical LimitedУЕЛКЕЪР ЕООД</v>
      </c>
      <c r="D411" s="42">
        <v>2</v>
      </c>
      <c r="E411" s="48">
        <v>2.2000000000000002</v>
      </c>
      <c r="F411" s="42">
        <v>2</v>
      </c>
      <c r="G411" s="20" t="s">
        <v>1674</v>
      </c>
      <c r="H411" s="44" t="s">
        <v>1675</v>
      </c>
      <c r="I411" s="47" t="s">
        <v>467</v>
      </c>
      <c r="J411" s="47" t="s">
        <v>468</v>
      </c>
      <c r="K411" s="44" t="s">
        <v>1652</v>
      </c>
      <c r="L411" s="44" t="s">
        <v>930</v>
      </c>
      <c r="M411" s="45">
        <v>1</v>
      </c>
      <c r="N411" s="46"/>
      <c r="O411" s="46">
        <v>7.41</v>
      </c>
      <c r="P411" s="42" t="s">
        <v>1676</v>
      </c>
      <c r="Q411" s="44" t="s">
        <v>1677</v>
      </c>
      <c r="R411" s="44" t="s">
        <v>1355</v>
      </c>
      <c r="T411" s="33"/>
    </row>
    <row r="412" spans="1:20" ht="38.25" customHeight="1">
      <c r="A412" s="1" t="s">
        <v>19</v>
      </c>
      <c r="B412" s="17" t="str">
        <f t="shared" si="23"/>
        <v>22.22YG300Aurum 2 Urostomy Flange 55mmWelland Medical LimitedУЕЛКЕЪР ЕООД Уростомна двукомпонентна плочка, 55 мм110IV4815959231XMH2UF513</v>
      </c>
      <c r="C412" s="17" t="str">
        <f t="shared" si="25"/>
        <v>YG300Aurum 2 Urostomy Flange 55mmWelland Medical LimitedУЕЛКЕЪР ЕООД</v>
      </c>
      <c r="D412" s="42">
        <v>2</v>
      </c>
      <c r="E412" s="48">
        <v>2.2000000000000002</v>
      </c>
      <c r="F412" s="42">
        <v>2</v>
      </c>
      <c r="G412" s="20" t="s">
        <v>1678</v>
      </c>
      <c r="H412" s="44" t="s">
        <v>1679</v>
      </c>
      <c r="I412" s="47" t="s">
        <v>467</v>
      </c>
      <c r="J412" s="47" t="s">
        <v>468</v>
      </c>
      <c r="K412" s="44" t="s">
        <v>1671</v>
      </c>
      <c r="L412" s="44" t="s">
        <v>941</v>
      </c>
      <c r="M412" s="45">
        <v>1</v>
      </c>
      <c r="N412" s="46"/>
      <c r="O412" s="46">
        <v>7.41</v>
      </c>
      <c r="P412" s="42" t="s">
        <v>1680</v>
      </c>
      <c r="Q412" s="44" t="s">
        <v>1681</v>
      </c>
      <c r="R412" s="44" t="s">
        <v>1355</v>
      </c>
      <c r="T412" s="33"/>
    </row>
    <row r="413" spans="1:20" ht="38.25" customHeight="1">
      <c r="A413" s="1" t="s">
        <v>19</v>
      </c>
      <c r="B413" s="17" t="str">
        <f t="shared" si="23"/>
        <v>22.22YG301Aurum 2 Urostomy Convex Flange, 45mmWelland Medical LimitedУЕЛКЕЪР ЕООД Уростомна двукомпонентна изпъкнала плочка, 45 мм110IV4815883497XMH2NUF413</v>
      </c>
      <c r="C413" s="17" t="str">
        <f t="shared" si="25"/>
        <v>YG301Aurum 2 Urostomy Convex Flange, 45mmWelland Medical LimitedУЕЛКЕЪР ЕООД</v>
      </c>
      <c r="D413" s="42">
        <v>2</v>
      </c>
      <c r="E413" s="48">
        <v>2.2000000000000002</v>
      </c>
      <c r="F413" s="42">
        <v>2</v>
      </c>
      <c r="G413" s="20" t="s">
        <v>1682</v>
      </c>
      <c r="H413" s="44" t="s">
        <v>1683</v>
      </c>
      <c r="I413" s="47" t="s">
        <v>467</v>
      </c>
      <c r="J413" s="47" t="s">
        <v>468</v>
      </c>
      <c r="K413" s="44" t="s">
        <v>1684</v>
      </c>
      <c r="L413" s="44" t="s">
        <v>930</v>
      </c>
      <c r="M413" s="45">
        <v>1</v>
      </c>
      <c r="N413" s="46"/>
      <c r="O413" s="46">
        <v>6.41</v>
      </c>
      <c r="P413" s="42" t="s">
        <v>1685</v>
      </c>
      <c r="Q413" s="44" t="s">
        <v>1686</v>
      </c>
      <c r="R413" s="44" t="s">
        <v>1355</v>
      </c>
      <c r="T413" s="33"/>
    </row>
    <row r="414" spans="1:20" ht="38.25" customHeight="1">
      <c r="A414" s="1" t="s">
        <v>19</v>
      </c>
      <c r="B414" s="17" t="str">
        <f t="shared" si="23"/>
        <v>22.22YG302Aurum 2 Urostomy Convex Flange, 55mmWelland Medical LimitedУЕЛКЕЪР ЕООД Уростомна двукомпонентна изпъкнала плочка, 55 мм110IV4815861713XMH2NUF513</v>
      </c>
      <c r="C414" s="17" t="str">
        <f t="shared" si="25"/>
        <v>YG302Aurum 2 Urostomy Convex Flange, 55mmWelland Medical LimitedУЕЛКЕЪР ЕООД</v>
      </c>
      <c r="D414" s="42">
        <v>2</v>
      </c>
      <c r="E414" s="48">
        <v>2.2000000000000002</v>
      </c>
      <c r="F414" s="42">
        <v>2</v>
      </c>
      <c r="G414" s="20" t="s">
        <v>1687</v>
      </c>
      <c r="H414" s="44" t="s">
        <v>1688</v>
      </c>
      <c r="I414" s="47" t="s">
        <v>467</v>
      </c>
      <c r="J414" s="47" t="s">
        <v>468</v>
      </c>
      <c r="K414" s="44" t="s">
        <v>1689</v>
      </c>
      <c r="L414" s="44" t="s">
        <v>941</v>
      </c>
      <c r="M414" s="45">
        <v>1</v>
      </c>
      <c r="N414" s="46"/>
      <c r="O414" s="46">
        <v>6.41</v>
      </c>
      <c r="P414" s="42" t="s">
        <v>1690</v>
      </c>
      <c r="Q414" s="44" t="s">
        <v>1691</v>
      </c>
      <c r="R414" s="44" t="s">
        <v>1355</v>
      </c>
      <c r="T414" s="33"/>
    </row>
    <row r="415" spans="1:20" ht="38.25" customHeight="1">
      <c r="A415" s="1" t="s">
        <v>19</v>
      </c>
      <c r="B415" s="17" t="str">
        <f t="shared" si="23"/>
        <v>22.22YG428Алтерна  плочка до 50 мм (Alterna ostomy Baseplate)Coloplast A/SМЕБОС EООДПлочка с ушички за колан до 50 мм, силно залепваща510IV481596870017719</v>
      </c>
      <c r="C415" s="29" t="str">
        <f>+G415&amp;J415</f>
        <v>YG428МЕБОС EООД</v>
      </c>
      <c r="D415" s="42">
        <v>2</v>
      </c>
      <c r="E415" s="48">
        <v>2.2000000000000002</v>
      </c>
      <c r="F415" s="42">
        <v>2</v>
      </c>
      <c r="G415" s="20" t="s">
        <v>1692</v>
      </c>
      <c r="H415" s="44" t="s">
        <v>1693</v>
      </c>
      <c r="I415" s="44" t="s">
        <v>512</v>
      </c>
      <c r="J415" s="45" t="s">
        <v>513</v>
      </c>
      <c r="K415" s="44" t="s">
        <v>1694</v>
      </c>
      <c r="L415" s="44"/>
      <c r="M415" s="45">
        <v>5</v>
      </c>
      <c r="N415" s="46"/>
      <c r="O415" s="46">
        <v>5.96</v>
      </c>
      <c r="P415" s="42" t="s">
        <v>1695</v>
      </c>
      <c r="Q415" s="44">
        <v>17719</v>
      </c>
      <c r="R415" s="44" t="s">
        <v>1355</v>
      </c>
      <c r="T415" s="33"/>
    </row>
    <row r="416" spans="1:20" ht="38.25" customHeight="1">
      <c r="A416" s="1" t="s">
        <v>19</v>
      </c>
      <c r="B416" s="17" t="str">
        <f t="shared" si="23"/>
        <v>22.22YG426Алтерна плочка  до 50 мм  (Alterna ostomy Baseplate) Coloplast A/SМЕБОС EООДПлочка с ушички за колан до 50 мм510IV481598332517706</v>
      </c>
      <c r="C416" s="29" t="str">
        <f>+G416&amp;J416</f>
        <v>YG426МЕБОС EООД</v>
      </c>
      <c r="D416" s="42">
        <v>2</v>
      </c>
      <c r="E416" s="48">
        <v>2.2000000000000002</v>
      </c>
      <c r="F416" s="42">
        <v>2</v>
      </c>
      <c r="G416" s="20" t="s">
        <v>1696</v>
      </c>
      <c r="H416" s="44" t="s">
        <v>1697</v>
      </c>
      <c r="I416" s="44" t="s">
        <v>512</v>
      </c>
      <c r="J416" s="45" t="s">
        <v>513</v>
      </c>
      <c r="K416" s="44" t="s">
        <v>1698</v>
      </c>
      <c r="L416" s="44"/>
      <c r="M416" s="45">
        <v>5</v>
      </c>
      <c r="N416" s="46"/>
      <c r="O416" s="46">
        <v>4.5999999999999996</v>
      </c>
      <c r="P416" s="42" t="s">
        <v>1699</v>
      </c>
      <c r="Q416" s="44">
        <v>17706</v>
      </c>
      <c r="R416" s="44" t="s">
        <v>1355</v>
      </c>
      <c r="T416" s="33"/>
    </row>
    <row r="417" spans="1:20" ht="38.25" customHeight="1">
      <c r="A417" s="1" t="s">
        <v>19</v>
      </c>
      <c r="B417" s="17" t="str">
        <f t="shared" si="23"/>
        <v>22.22YG429Natura Wafer Flexible ConvexConvaTec LtdРСР ЕООДуростомна плочка Конвекс,  пръстен; отвор/пръстен: 19/45;22/45; 25/45; 28/45; 32/45; 38/57;45/57 мм110IV4815816559125280
125281
125282
125283
125284
125286
125288</v>
      </c>
      <c r="C417" s="29" t="str">
        <f>+G417&amp;J417</f>
        <v>YG429РСР ЕООД</v>
      </c>
      <c r="D417" s="42">
        <v>2</v>
      </c>
      <c r="E417" s="48">
        <v>2.2000000000000002</v>
      </c>
      <c r="F417" s="42">
        <v>2</v>
      </c>
      <c r="G417" s="20" t="s">
        <v>1700</v>
      </c>
      <c r="H417" s="44" t="s">
        <v>1327</v>
      </c>
      <c r="I417" s="44" t="s">
        <v>394</v>
      </c>
      <c r="J417" s="45" t="s">
        <v>39</v>
      </c>
      <c r="K417" s="44" t="s">
        <v>1701</v>
      </c>
      <c r="L417" s="44"/>
      <c r="M417" s="45">
        <v>1</v>
      </c>
      <c r="N417" s="46"/>
      <c r="O417" s="46">
        <v>8.76</v>
      </c>
      <c r="P417" s="42" t="s">
        <v>1329</v>
      </c>
      <c r="Q417" s="44" t="s">
        <v>1330</v>
      </c>
      <c r="R417" s="44" t="s">
        <v>1355</v>
      </c>
      <c r="T417" s="33"/>
    </row>
    <row r="418" spans="1:20" s="34" customFormat="1" ht="38.25" customHeight="1">
      <c r="A418" s="34" t="s">
        <v>19</v>
      </c>
      <c r="B418" s="17" t="str">
        <f t="shared" si="23"/>
        <v>2Изделия за цистостома и друг изкуствен отвор на пикочните пътища</v>
      </c>
      <c r="C418" s="17" t="str">
        <f>+G418&amp;H418&amp;I418&amp;J418&amp;K418&amp;M418</f>
        <v>Изделия за цистостома и друг изкуствен отвор на пикочните пътища</v>
      </c>
      <c r="D418" s="11">
        <v>2</v>
      </c>
      <c r="E418" s="11"/>
      <c r="F418" s="11"/>
      <c r="G418" s="11"/>
      <c r="H418" s="70" t="s">
        <v>1345</v>
      </c>
      <c r="I418" s="71"/>
      <c r="J418" s="71"/>
      <c r="K418" s="72"/>
      <c r="L418" s="36"/>
      <c r="M418" s="36"/>
      <c r="N418" s="41"/>
      <c r="O418" s="41"/>
      <c r="P418" s="36"/>
      <c r="Q418" s="36"/>
      <c r="R418" s="36"/>
      <c r="S418" s="1"/>
      <c r="T418" s="33"/>
    </row>
    <row r="419" spans="1:20" s="34" customFormat="1" ht="38.25" customHeight="1">
      <c r="A419" s="34" t="s">
        <v>19</v>
      </c>
      <c r="B419" s="17" t="str">
        <f t="shared" si="23"/>
        <v>22.3Катетър</v>
      </c>
      <c r="C419" s="17" t="str">
        <f>+G419&amp;H419&amp;I419&amp;J419&amp;K419&amp;M419</f>
        <v>Катетър</v>
      </c>
      <c r="D419" s="11">
        <v>2</v>
      </c>
      <c r="E419" s="11">
        <v>2.2999999999999998</v>
      </c>
      <c r="F419" s="11"/>
      <c r="G419" s="11"/>
      <c r="H419" s="70" t="s">
        <v>1702</v>
      </c>
      <c r="I419" s="71"/>
      <c r="J419" s="71"/>
      <c r="K419" s="72"/>
      <c r="L419" s="36"/>
      <c r="M419" s="36"/>
      <c r="N419" s="41"/>
      <c r="O419" s="41"/>
      <c r="P419" s="36"/>
      <c r="Q419" s="36"/>
      <c r="R419" s="36"/>
      <c r="S419" s="1"/>
      <c r="T419" s="33"/>
    </row>
    <row r="420" spans="1:20" s="34" customFormat="1" ht="38.25" customHeight="1">
      <c r="A420" s="34" t="s">
        <v>19</v>
      </c>
      <c r="B420" s="17" t="str">
        <f t="shared" si="23"/>
        <v>22.31външен, урошийт</v>
      </c>
      <c r="C420" s="17" t="str">
        <f>+G420&amp;H420&amp;I420&amp;J420&amp;K420&amp;M420</f>
        <v>външен, урошийт</v>
      </c>
      <c r="D420" s="11">
        <v>2</v>
      </c>
      <c r="E420" s="11">
        <v>2.2999999999999998</v>
      </c>
      <c r="F420" s="11">
        <v>1</v>
      </c>
      <c r="G420" s="11"/>
      <c r="H420" s="70" t="s">
        <v>1703</v>
      </c>
      <c r="I420" s="71"/>
      <c r="J420" s="71"/>
      <c r="K420" s="72"/>
      <c r="L420" s="36"/>
      <c r="M420" s="36"/>
      <c r="N420" s="41"/>
      <c r="O420" s="41"/>
      <c r="P420" s="36"/>
      <c r="Q420" s="36"/>
      <c r="R420" s="36"/>
      <c r="S420" s="1"/>
      <c r="T420" s="33"/>
    </row>
    <row r="421" spans="1:20" ht="38.25" customHeight="1">
      <c r="A421" s="1" t="s">
        <v>19</v>
      </c>
      <c r="B421" s="17" t="str">
        <f t="shared" si="23"/>
        <v>22.31YG351Silicone Male External Catheter, Type I, 25mmWELL LEAD MEDICAL CO., LTDУЕЛКЕЪР ЕООДВъншен, урошийт от силикон110IG1076532695F03A012510</v>
      </c>
      <c r="C421" s="17" t="str">
        <f t="shared" ref="C421:C435" si="26">+G421&amp;H421&amp;I421&amp;J421</f>
        <v>YG351Silicone Male External Catheter, Type I, 25mmWELL LEAD MEDICAL CO., LTDУЕЛКЕЪР ЕООД</v>
      </c>
      <c r="D421" s="42">
        <v>2</v>
      </c>
      <c r="E421" s="48">
        <v>2.2999999999999998</v>
      </c>
      <c r="F421" s="42">
        <v>1</v>
      </c>
      <c r="G421" s="32" t="s">
        <v>1704</v>
      </c>
      <c r="H421" s="44" t="s">
        <v>1705</v>
      </c>
      <c r="I421" s="44" t="s">
        <v>1706</v>
      </c>
      <c r="J421" s="45" t="s">
        <v>468</v>
      </c>
      <c r="K421" s="44" t="s">
        <v>1707</v>
      </c>
      <c r="L421" s="44" t="s">
        <v>1428</v>
      </c>
      <c r="M421" s="44">
        <v>1</v>
      </c>
      <c r="N421" s="46"/>
      <c r="O421" s="46">
        <v>3.52</v>
      </c>
      <c r="P421" s="42" t="s">
        <v>1708</v>
      </c>
      <c r="Q421" s="44" t="s">
        <v>1709</v>
      </c>
      <c r="R421" s="44" t="s">
        <v>1355</v>
      </c>
      <c r="T421" s="33"/>
    </row>
    <row r="422" spans="1:20" ht="38.25" customHeight="1">
      <c r="A422" s="1" t="s">
        <v>19</v>
      </c>
      <c r="B422" s="17" t="str">
        <f t="shared" si="23"/>
        <v>22.31YG352Silicone Male External Catheter, Type I, 29mmWELL LEAD MEDICAL CO., LTDУЕЛКЕЪР ЕООДВъншен, урошийт от силикон110IG1076532335F03A012910</v>
      </c>
      <c r="C422" s="17" t="str">
        <f t="shared" si="26"/>
        <v>YG352Silicone Male External Catheter, Type I, 29mmWELL LEAD MEDICAL CO., LTDУЕЛКЕЪР ЕООД</v>
      </c>
      <c r="D422" s="42">
        <v>2</v>
      </c>
      <c r="E422" s="48">
        <v>2.2999999999999998</v>
      </c>
      <c r="F422" s="42">
        <v>1</v>
      </c>
      <c r="G422" s="32" t="s">
        <v>1710</v>
      </c>
      <c r="H422" s="44" t="s">
        <v>1711</v>
      </c>
      <c r="I422" s="44" t="s">
        <v>1706</v>
      </c>
      <c r="J422" s="45" t="s">
        <v>468</v>
      </c>
      <c r="K422" s="44" t="s">
        <v>1707</v>
      </c>
      <c r="L422" s="44" t="s">
        <v>1712</v>
      </c>
      <c r="M422" s="44">
        <v>1</v>
      </c>
      <c r="N422" s="46"/>
      <c r="O422" s="46">
        <v>3.52</v>
      </c>
      <c r="P422" s="42" t="s">
        <v>1713</v>
      </c>
      <c r="Q422" s="44" t="s">
        <v>1714</v>
      </c>
      <c r="R422" s="44" t="s">
        <v>1355</v>
      </c>
      <c r="T422" s="33"/>
    </row>
    <row r="423" spans="1:20" ht="38.25" customHeight="1">
      <c r="A423" s="1" t="s">
        <v>19</v>
      </c>
      <c r="B423" s="17" t="str">
        <f t="shared" ref="B423:B486" si="27">+D423&amp;E423&amp;F423&amp;G423&amp;H423&amp;I423&amp;J423&amp;K423&amp;M423&amp;P423&amp;Q423</f>
        <v>22.31YG353Silicone Male External Catheter, Type I, 32mmWELL LEAD MEDICAL CO., LTDУЕЛКЕЪР ЕООДВъншен, урошийт от силикон110IG1076541871F03A013210</v>
      </c>
      <c r="C423" s="17" t="str">
        <f t="shared" si="26"/>
        <v>YG353Silicone Male External Catheter, Type I, 32mmWELL LEAD MEDICAL CO., LTDУЕЛКЕЪР ЕООД</v>
      </c>
      <c r="D423" s="42">
        <v>2</v>
      </c>
      <c r="E423" s="48">
        <v>2.2999999999999998</v>
      </c>
      <c r="F423" s="42">
        <v>1</v>
      </c>
      <c r="G423" s="32" t="s">
        <v>1715</v>
      </c>
      <c r="H423" s="44" t="s">
        <v>1716</v>
      </c>
      <c r="I423" s="44" t="s">
        <v>1706</v>
      </c>
      <c r="J423" s="45" t="s">
        <v>468</v>
      </c>
      <c r="K423" s="44" t="s">
        <v>1707</v>
      </c>
      <c r="L423" s="44" t="s">
        <v>1438</v>
      </c>
      <c r="M423" s="44">
        <v>1</v>
      </c>
      <c r="N423" s="46"/>
      <c r="O423" s="46">
        <v>3.52</v>
      </c>
      <c r="P423" s="42" t="s">
        <v>1717</v>
      </c>
      <c r="Q423" s="44" t="s">
        <v>1718</v>
      </c>
      <c r="R423" s="44" t="s">
        <v>1355</v>
      </c>
      <c r="T423" s="33"/>
    </row>
    <row r="424" spans="1:20" ht="38.25" customHeight="1">
      <c r="A424" s="1" t="s">
        <v>19</v>
      </c>
      <c r="B424" s="17" t="str">
        <f t="shared" si="27"/>
        <v>22.31YG354Silicone Male External Catheter, Type I, 36mmWELL LEAD MEDICAL CO., LTDУЕЛКЕЪР ЕООДВъншен, урошийт от силикон110IG1076518424F03A013610</v>
      </c>
      <c r="C424" s="17" t="str">
        <f t="shared" si="26"/>
        <v>YG354Silicone Male External Catheter, Type I, 36mmWELL LEAD MEDICAL CO., LTDУЕЛКЕЪР ЕООД</v>
      </c>
      <c r="D424" s="42">
        <v>2</v>
      </c>
      <c r="E424" s="48">
        <v>2.2999999999999998</v>
      </c>
      <c r="F424" s="42">
        <v>1</v>
      </c>
      <c r="G424" s="32" t="s">
        <v>1719</v>
      </c>
      <c r="H424" s="44" t="s">
        <v>1720</v>
      </c>
      <c r="I424" s="44" t="s">
        <v>1706</v>
      </c>
      <c r="J424" s="45" t="s">
        <v>468</v>
      </c>
      <c r="K424" s="44" t="s">
        <v>1707</v>
      </c>
      <c r="L424" s="44" t="s">
        <v>1721</v>
      </c>
      <c r="M424" s="44">
        <v>1</v>
      </c>
      <c r="N424" s="46"/>
      <c r="O424" s="46">
        <v>3.52</v>
      </c>
      <c r="P424" s="42" t="s">
        <v>1722</v>
      </c>
      <c r="Q424" s="44" t="s">
        <v>1723</v>
      </c>
      <c r="R424" s="44" t="s">
        <v>1355</v>
      </c>
      <c r="T424" s="33"/>
    </row>
    <row r="425" spans="1:20" ht="38.25" customHeight="1">
      <c r="A425" s="1" t="s">
        <v>19</v>
      </c>
      <c r="B425" s="17" t="str">
        <f t="shared" si="27"/>
        <v>22.31YG355Silicone Male External Catheter, Type I, 41mmWELL LEAD MEDICAL CO., LTDУЕЛКЕЪР ЕООДВъншен, урошийт от силикон110IG1076533170F03A014110</v>
      </c>
      <c r="C425" s="17" t="str">
        <f t="shared" si="26"/>
        <v>YG355Silicone Male External Catheter, Type I, 41mmWELL LEAD MEDICAL CO., LTDУЕЛКЕЪР ЕООД</v>
      </c>
      <c r="D425" s="42">
        <v>2</v>
      </c>
      <c r="E425" s="48">
        <v>2.2999999999999998</v>
      </c>
      <c r="F425" s="42">
        <v>1</v>
      </c>
      <c r="G425" s="32" t="s">
        <v>1724</v>
      </c>
      <c r="H425" s="44" t="s">
        <v>1725</v>
      </c>
      <c r="I425" s="44" t="s">
        <v>1706</v>
      </c>
      <c r="J425" s="45" t="s">
        <v>468</v>
      </c>
      <c r="K425" s="44" t="s">
        <v>1707</v>
      </c>
      <c r="L425" s="44" t="s">
        <v>1726</v>
      </c>
      <c r="M425" s="44">
        <v>1</v>
      </c>
      <c r="N425" s="46"/>
      <c r="O425" s="46">
        <v>3.52</v>
      </c>
      <c r="P425" s="42" t="s">
        <v>1727</v>
      </c>
      <c r="Q425" s="44" t="s">
        <v>1728</v>
      </c>
      <c r="R425" s="44" t="s">
        <v>1355</v>
      </c>
      <c r="T425" s="33"/>
    </row>
    <row r="426" spans="1:20" ht="38.25" customHeight="1">
      <c r="A426" s="1" t="s">
        <v>19</v>
      </c>
      <c r="B426" s="17" t="str">
        <f t="shared" si="27"/>
        <v>22.31YG356Silicone Male External Catheter, Type II, 25mmWELL LEAD MEDICAL CO., LTDУЕЛКЕЪР ЕООДВъншен, урошийт от силикон110IG1076520027F03A022510</v>
      </c>
      <c r="C426" s="17" t="str">
        <f t="shared" si="26"/>
        <v>YG356Silicone Male External Catheter, Type II, 25mmWELL LEAD MEDICAL CO., LTDУЕЛКЕЪР ЕООД</v>
      </c>
      <c r="D426" s="42">
        <v>2</v>
      </c>
      <c r="E426" s="48">
        <v>2.2999999999999998</v>
      </c>
      <c r="F426" s="42">
        <v>1</v>
      </c>
      <c r="G426" s="32" t="s">
        <v>1729</v>
      </c>
      <c r="H426" s="44" t="s">
        <v>1730</v>
      </c>
      <c r="I426" s="44" t="s">
        <v>1706</v>
      </c>
      <c r="J426" s="45" t="s">
        <v>468</v>
      </c>
      <c r="K426" s="44" t="s">
        <v>1707</v>
      </c>
      <c r="L426" s="44" t="s">
        <v>1428</v>
      </c>
      <c r="M426" s="44">
        <v>1</v>
      </c>
      <c r="N426" s="46"/>
      <c r="O426" s="46">
        <v>3.52</v>
      </c>
      <c r="P426" s="42" t="s">
        <v>1731</v>
      </c>
      <c r="Q426" s="44" t="s">
        <v>1732</v>
      </c>
      <c r="R426" s="44" t="s">
        <v>1355</v>
      </c>
      <c r="T426" s="33"/>
    </row>
    <row r="427" spans="1:20" ht="38.25" customHeight="1">
      <c r="A427" s="1" t="s">
        <v>19</v>
      </c>
      <c r="B427" s="17" t="str">
        <f t="shared" si="27"/>
        <v>22.31YG357Silicone Male External Catheter, Type II, 29mmWELL LEAD MEDICAL CO., LTDУЕЛКЕЪР ЕООДВъншен, урошийт от силикон110IG1076522060F03A022910</v>
      </c>
      <c r="C427" s="17" t="str">
        <f t="shared" si="26"/>
        <v>YG357Silicone Male External Catheter, Type II, 29mmWELL LEAD MEDICAL CO., LTDУЕЛКЕЪР ЕООД</v>
      </c>
      <c r="D427" s="42">
        <v>2</v>
      </c>
      <c r="E427" s="48">
        <v>2.2999999999999998</v>
      </c>
      <c r="F427" s="42">
        <v>1</v>
      </c>
      <c r="G427" s="32" t="s">
        <v>1733</v>
      </c>
      <c r="H427" s="44" t="s">
        <v>1734</v>
      </c>
      <c r="I427" s="44" t="s">
        <v>1706</v>
      </c>
      <c r="J427" s="45" t="s">
        <v>468</v>
      </c>
      <c r="K427" s="44" t="s">
        <v>1707</v>
      </c>
      <c r="L427" s="44" t="s">
        <v>1712</v>
      </c>
      <c r="M427" s="44">
        <v>1</v>
      </c>
      <c r="N427" s="46"/>
      <c r="O427" s="46">
        <v>3.52</v>
      </c>
      <c r="P427" s="42" t="s">
        <v>1735</v>
      </c>
      <c r="Q427" s="44" t="s">
        <v>1736</v>
      </c>
      <c r="R427" s="44" t="s">
        <v>1355</v>
      </c>
      <c r="T427" s="33"/>
    </row>
    <row r="428" spans="1:20" ht="38.25" customHeight="1">
      <c r="A428" s="1" t="s">
        <v>19</v>
      </c>
      <c r="B428" s="17" t="str">
        <f t="shared" si="27"/>
        <v>22.31YG358Silicone Male External Catheter, Type II, 32mmWELL LEAD MEDICAL CO., LTDУЕЛКЕЪР ЕООДВъншен, урошийт от силикон110IG1076539904F03A023210</v>
      </c>
      <c r="C428" s="17" t="str">
        <f t="shared" si="26"/>
        <v>YG358Silicone Male External Catheter, Type II, 32mmWELL LEAD MEDICAL CO., LTDУЕЛКЕЪР ЕООД</v>
      </c>
      <c r="D428" s="42">
        <v>2</v>
      </c>
      <c r="E428" s="48">
        <v>2.2999999999999998</v>
      </c>
      <c r="F428" s="42">
        <v>1</v>
      </c>
      <c r="G428" s="32" t="s">
        <v>1737</v>
      </c>
      <c r="H428" s="44" t="s">
        <v>1738</v>
      </c>
      <c r="I428" s="44" t="s">
        <v>1706</v>
      </c>
      <c r="J428" s="45" t="s">
        <v>468</v>
      </c>
      <c r="K428" s="44" t="s">
        <v>1707</v>
      </c>
      <c r="L428" s="44" t="s">
        <v>1438</v>
      </c>
      <c r="M428" s="44">
        <v>1</v>
      </c>
      <c r="N428" s="46"/>
      <c r="O428" s="46">
        <v>3.52</v>
      </c>
      <c r="P428" s="42" t="s">
        <v>1739</v>
      </c>
      <c r="Q428" s="44" t="s">
        <v>1740</v>
      </c>
      <c r="R428" s="44" t="s">
        <v>1355</v>
      </c>
      <c r="T428" s="33"/>
    </row>
    <row r="429" spans="1:20" ht="38.25" customHeight="1">
      <c r="A429" s="1" t="s">
        <v>19</v>
      </c>
      <c r="B429" s="17" t="str">
        <f t="shared" si="27"/>
        <v>22.31YG359Silicone Male External Catheter, Type II, 36mmWELL LEAD MEDICAL CO., LTDУЕЛКЕЪР ЕООДВъншен, урошийт от силикон110IG1076552393F03A023610</v>
      </c>
      <c r="C429" s="17" t="str">
        <f t="shared" si="26"/>
        <v>YG359Silicone Male External Catheter, Type II, 36mmWELL LEAD MEDICAL CO., LTDУЕЛКЕЪР ЕООД</v>
      </c>
      <c r="D429" s="42">
        <v>2</v>
      </c>
      <c r="E429" s="48">
        <v>2.2999999999999998</v>
      </c>
      <c r="F429" s="42">
        <v>1</v>
      </c>
      <c r="G429" s="32" t="s">
        <v>1741</v>
      </c>
      <c r="H429" s="44" t="s">
        <v>1742</v>
      </c>
      <c r="I429" s="44" t="s">
        <v>1706</v>
      </c>
      <c r="J429" s="45" t="s">
        <v>468</v>
      </c>
      <c r="K429" s="44" t="s">
        <v>1707</v>
      </c>
      <c r="L429" s="44" t="s">
        <v>1721</v>
      </c>
      <c r="M429" s="44">
        <v>1</v>
      </c>
      <c r="N429" s="46"/>
      <c r="O429" s="46">
        <v>3.52</v>
      </c>
      <c r="P429" s="42" t="s">
        <v>1743</v>
      </c>
      <c r="Q429" s="44" t="s">
        <v>1744</v>
      </c>
      <c r="R429" s="44" t="s">
        <v>1355</v>
      </c>
      <c r="T429" s="33"/>
    </row>
    <row r="430" spans="1:20" ht="38.25" customHeight="1">
      <c r="A430" s="1" t="s">
        <v>19</v>
      </c>
      <c r="B430" s="17" t="str">
        <f t="shared" si="27"/>
        <v>22.31YG360Silicone Male External Catheter, Type II, 41mmWELL LEAD MEDICAL CO., LTDУЕЛКЕЪР ЕООДВъншен, урошийт от силикон110IG1076545942F03A024110</v>
      </c>
      <c r="C430" s="17" t="str">
        <f t="shared" si="26"/>
        <v>YG360Silicone Male External Catheter, Type II, 41mmWELL LEAD MEDICAL CO., LTDУЕЛКЕЪР ЕООД</v>
      </c>
      <c r="D430" s="42">
        <v>2</v>
      </c>
      <c r="E430" s="48">
        <v>2.2999999999999998</v>
      </c>
      <c r="F430" s="42">
        <v>1</v>
      </c>
      <c r="G430" s="32" t="s">
        <v>1745</v>
      </c>
      <c r="H430" s="44" t="s">
        <v>1746</v>
      </c>
      <c r="I430" s="44" t="s">
        <v>1706</v>
      </c>
      <c r="J430" s="45" t="s">
        <v>468</v>
      </c>
      <c r="K430" s="44" t="s">
        <v>1707</v>
      </c>
      <c r="L430" s="44" t="s">
        <v>1726</v>
      </c>
      <c r="M430" s="44">
        <v>1</v>
      </c>
      <c r="N430" s="46"/>
      <c r="O430" s="46">
        <v>3.52</v>
      </c>
      <c r="P430" s="42" t="s">
        <v>1747</v>
      </c>
      <c r="Q430" s="44" t="s">
        <v>1748</v>
      </c>
      <c r="R430" s="44" t="s">
        <v>1355</v>
      </c>
      <c r="T430" s="33"/>
    </row>
    <row r="431" spans="1:20" ht="38.25" customHeight="1">
      <c r="A431" s="1" t="s">
        <v>19</v>
      </c>
      <c r="B431" s="17" t="str">
        <f t="shared" si="27"/>
        <v>22.31YG361Silicone Male External Catheter, Type III, 25mmWELL LEAD MEDICAL CO., LTDУЕЛКЕЪР ЕООДВъншен, урошийт от силикон110IG1076512275F03A032510</v>
      </c>
      <c r="C431" s="17" t="str">
        <f t="shared" si="26"/>
        <v>YG361Silicone Male External Catheter, Type III, 25mmWELL LEAD MEDICAL CO., LTDУЕЛКЕЪР ЕООД</v>
      </c>
      <c r="D431" s="42">
        <v>2</v>
      </c>
      <c r="E431" s="48">
        <v>2.2999999999999998</v>
      </c>
      <c r="F431" s="42">
        <v>1</v>
      </c>
      <c r="G431" s="32" t="s">
        <v>1749</v>
      </c>
      <c r="H431" s="44" t="s">
        <v>1750</v>
      </c>
      <c r="I431" s="44" t="s">
        <v>1706</v>
      </c>
      <c r="J431" s="45" t="s">
        <v>468</v>
      </c>
      <c r="K431" s="44" t="s">
        <v>1707</v>
      </c>
      <c r="L431" s="44" t="s">
        <v>1428</v>
      </c>
      <c r="M431" s="44">
        <v>1</v>
      </c>
      <c r="N431" s="46"/>
      <c r="O431" s="46">
        <v>3.52</v>
      </c>
      <c r="P431" s="42" t="s">
        <v>1751</v>
      </c>
      <c r="Q431" s="44" t="s">
        <v>1752</v>
      </c>
      <c r="R431" s="44" t="s">
        <v>1355</v>
      </c>
      <c r="T431" s="33"/>
    </row>
    <row r="432" spans="1:20" ht="38.25" customHeight="1">
      <c r="A432" s="1" t="s">
        <v>19</v>
      </c>
      <c r="B432" s="17" t="str">
        <f t="shared" si="27"/>
        <v>22.31YG362Silicone Male External Catheter, Type III, 29mmWELL LEAD MEDICAL CO., LTDУЕЛКЕЪР ЕООДВъншен, урошийт от силикон110IG1076559442F03A032910</v>
      </c>
      <c r="C432" s="17" t="str">
        <f t="shared" si="26"/>
        <v>YG362Silicone Male External Catheter, Type III, 29mmWELL LEAD MEDICAL CO., LTDУЕЛКЕЪР ЕООД</v>
      </c>
      <c r="D432" s="42">
        <v>2</v>
      </c>
      <c r="E432" s="48">
        <v>2.2999999999999998</v>
      </c>
      <c r="F432" s="42">
        <v>1</v>
      </c>
      <c r="G432" s="32" t="s">
        <v>1753</v>
      </c>
      <c r="H432" s="44" t="s">
        <v>1754</v>
      </c>
      <c r="I432" s="44" t="s">
        <v>1706</v>
      </c>
      <c r="J432" s="45" t="s">
        <v>468</v>
      </c>
      <c r="K432" s="44" t="s">
        <v>1707</v>
      </c>
      <c r="L432" s="44" t="s">
        <v>1712</v>
      </c>
      <c r="M432" s="44">
        <v>1</v>
      </c>
      <c r="N432" s="46"/>
      <c r="O432" s="46">
        <v>3.52</v>
      </c>
      <c r="P432" s="42" t="s">
        <v>1755</v>
      </c>
      <c r="Q432" s="44" t="s">
        <v>1756</v>
      </c>
      <c r="R432" s="44" t="s">
        <v>1355</v>
      </c>
      <c r="T432" s="33"/>
    </row>
    <row r="433" spans="1:20" ht="38.25" customHeight="1">
      <c r="A433" s="1" t="s">
        <v>19</v>
      </c>
      <c r="B433" s="17" t="str">
        <f t="shared" si="27"/>
        <v>22.31YG363Silicone Male External Catheter, Type III, 32mmWELL LEAD MEDICAL CO., LTDУЕЛКЕЪР ЕООДВъншен, урошийт от силикон110IG1076521652F03A033210</v>
      </c>
      <c r="C433" s="17" t="str">
        <f t="shared" si="26"/>
        <v>YG363Silicone Male External Catheter, Type III, 32mmWELL LEAD MEDICAL CO., LTDУЕЛКЕЪР ЕООД</v>
      </c>
      <c r="D433" s="42">
        <v>2</v>
      </c>
      <c r="E433" s="48">
        <v>2.2999999999999998</v>
      </c>
      <c r="F433" s="42">
        <v>1</v>
      </c>
      <c r="G433" s="32" t="s">
        <v>1757</v>
      </c>
      <c r="H433" s="44" t="s">
        <v>1758</v>
      </c>
      <c r="I433" s="44" t="s">
        <v>1706</v>
      </c>
      <c r="J433" s="45" t="s">
        <v>468</v>
      </c>
      <c r="K433" s="44" t="s">
        <v>1707</v>
      </c>
      <c r="L433" s="44" t="s">
        <v>1438</v>
      </c>
      <c r="M433" s="44">
        <v>1</v>
      </c>
      <c r="N433" s="46"/>
      <c r="O433" s="46">
        <v>3.52</v>
      </c>
      <c r="P433" s="42" t="s">
        <v>1759</v>
      </c>
      <c r="Q433" s="44" t="s">
        <v>1760</v>
      </c>
      <c r="R433" s="44" t="s">
        <v>1355</v>
      </c>
      <c r="T433" s="33"/>
    </row>
    <row r="434" spans="1:20" ht="38.25" customHeight="1">
      <c r="A434" s="1" t="s">
        <v>19</v>
      </c>
      <c r="B434" s="17" t="str">
        <f t="shared" si="27"/>
        <v>22.31YG364Silicone Male External Catheter, Type III, 36mmWELL LEAD MEDICAL CO., LTDУЕЛКЕЪР ЕООДВъншен, урошийт от силикон110IG1076515613F03A033610</v>
      </c>
      <c r="C434" s="17" t="str">
        <f t="shared" si="26"/>
        <v>YG364Silicone Male External Catheter, Type III, 36mmWELL LEAD MEDICAL CO., LTDУЕЛКЕЪР ЕООД</v>
      </c>
      <c r="D434" s="42">
        <v>2</v>
      </c>
      <c r="E434" s="48">
        <v>2.2999999999999998</v>
      </c>
      <c r="F434" s="42">
        <v>1</v>
      </c>
      <c r="G434" s="32" t="s">
        <v>1761</v>
      </c>
      <c r="H434" s="44" t="s">
        <v>1762</v>
      </c>
      <c r="I434" s="44" t="s">
        <v>1706</v>
      </c>
      <c r="J434" s="45" t="s">
        <v>468</v>
      </c>
      <c r="K434" s="44" t="s">
        <v>1707</v>
      </c>
      <c r="L434" s="44" t="s">
        <v>1721</v>
      </c>
      <c r="M434" s="44">
        <v>1</v>
      </c>
      <c r="N434" s="46"/>
      <c r="O434" s="46">
        <v>3.52</v>
      </c>
      <c r="P434" s="42" t="s">
        <v>1763</v>
      </c>
      <c r="Q434" s="44" t="s">
        <v>1764</v>
      </c>
      <c r="R434" s="44" t="s">
        <v>1355</v>
      </c>
      <c r="T434" s="33"/>
    </row>
    <row r="435" spans="1:20" ht="38.25" customHeight="1">
      <c r="A435" s="1" t="s">
        <v>19</v>
      </c>
      <c r="B435" s="17" t="str">
        <f t="shared" si="27"/>
        <v>22.31YG365Silicone Male External Catheter, Type III, 41mmWELL LEAD MEDICAL CO., LTDУЕЛКЕЪР ЕООДВъншен, урошийт от силикон110IG1076504294F03A034110</v>
      </c>
      <c r="C435" s="17" t="str">
        <f t="shared" si="26"/>
        <v>YG365Silicone Male External Catheter, Type III, 41mmWELL LEAD MEDICAL CO., LTDУЕЛКЕЪР ЕООД</v>
      </c>
      <c r="D435" s="42">
        <v>2</v>
      </c>
      <c r="E435" s="48">
        <v>2.2999999999999998</v>
      </c>
      <c r="F435" s="42">
        <v>1</v>
      </c>
      <c r="G435" s="32" t="s">
        <v>1765</v>
      </c>
      <c r="H435" s="44" t="s">
        <v>1766</v>
      </c>
      <c r="I435" s="44" t="s">
        <v>1706</v>
      </c>
      <c r="J435" s="45" t="s">
        <v>468</v>
      </c>
      <c r="K435" s="44" t="s">
        <v>1707</v>
      </c>
      <c r="L435" s="44" t="s">
        <v>1726</v>
      </c>
      <c r="M435" s="44">
        <v>1</v>
      </c>
      <c r="N435" s="46"/>
      <c r="O435" s="46">
        <v>3.52</v>
      </c>
      <c r="P435" s="42" t="s">
        <v>1767</v>
      </c>
      <c r="Q435" s="44" t="s">
        <v>1768</v>
      </c>
      <c r="R435" s="44" t="s">
        <v>1355</v>
      </c>
      <c r="T435" s="33"/>
    </row>
    <row r="436" spans="1:20" ht="38.25" customHeight="1">
      <c r="A436" s="1" t="s">
        <v>19</v>
      </c>
      <c r="B436" s="17" t="str">
        <f t="shared" si="27"/>
        <v>22.31YG433URIMED® VISION STANDARD 25 MMWell Lead Medical Co. LTD Б. Браун Медикал ЕООДВъншен катетър Стандарт, 100% силикон, урошийт, хипоалергенен, дишащ, размер 25мм110IV3492984889 2962530</v>
      </c>
      <c r="C436" s="29" t="str">
        <f t="shared" ref="C436:C449" si="28">+G436&amp;J436</f>
        <v>YG433Б. Браун Медикал ЕООД</v>
      </c>
      <c r="D436" s="42">
        <v>2</v>
      </c>
      <c r="E436" s="48">
        <v>2.2999999999999998</v>
      </c>
      <c r="F436" s="42">
        <v>1</v>
      </c>
      <c r="G436" s="20" t="s">
        <v>1769</v>
      </c>
      <c r="H436" s="44" t="s">
        <v>1770</v>
      </c>
      <c r="I436" s="44" t="s">
        <v>1771</v>
      </c>
      <c r="J436" s="45" t="s">
        <v>361</v>
      </c>
      <c r="K436" s="44" t="s">
        <v>1772</v>
      </c>
      <c r="L436" s="44"/>
      <c r="M436" s="44">
        <v>1</v>
      </c>
      <c r="N436" s="46"/>
      <c r="O436" s="46">
        <v>4.43</v>
      </c>
      <c r="P436" s="42" t="s">
        <v>1773</v>
      </c>
      <c r="Q436" s="44">
        <v>2962530</v>
      </c>
      <c r="R436" s="44" t="s">
        <v>1355</v>
      </c>
      <c r="T436" s="33"/>
    </row>
    <row r="437" spans="1:20" ht="38.25" customHeight="1">
      <c r="A437" s="1" t="s">
        <v>19</v>
      </c>
      <c r="B437" s="17" t="str">
        <f t="shared" si="27"/>
        <v>22.31YG434URIMED® VISION STANDARD 29 MMWell Lead Medical Co. LTD Б. Браун Медикал ЕООДВъншен катетър Стандарт, 100% силикон, урошийт, хипоалергенен, дишащ, размер 29мм110IV3492984889 2962930</v>
      </c>
      <c r="C437" s="29" t="str">
        <f t="shared" si="28"/>
        <v>YG434Б. Браун Медикал ЕООД</v>
      </c>
      <c r="D437" s="42">
        <v>2</v>
      </c>
      <c r="E437" s="48">
        <v>2.2999999999999998</v>
      </c>
      <c r="F437" s="42">
        <v>1</v>
      </c>
      <c r="G437" s="20" t="s">
        <v>1774</v>
      </c>
      <c r="H437" s="44" t="s">
        <v>1775</v>
      </c>
      <c r="I437" s="44" t="s">
        <v>1771</v>
      </c>
      <c r="J437" s="45" t="s">
        <v>361</v>
      </c>
      <c r="K437" s="44" t="s">
        <v>1776</v>
      </c>
      <c r="L437" s="44"/>
      <c r="M437" s="44">
        <v>1</v>
      </c>
      <c r="N437" s="46"/>
      <c r="O437" s="46">
        <v>4.43</v>
      </c>
      <c r="P437" s="42" t="s">
        <v>1773</v>
      </c>
      <c r="Q437" s="44">
        <v>2962930</v>
      </c>
      <c r="R437" s="44" t="s">
        <v>1355</v>
      </c>
      <c r="T437" s="33"/>
    </row>
    <row r="438" spans="1:20" ht="38.25" customHeight="1">
      <c r="A438" s="1" t="s">
        <v>19</v>
      </c>
      <c r="B438" s="17" t="str">
        <f t="shared" si="27"/>
        <v>22.31YG435URIMED® VISION STANDARD 32 MMWell Lead Medical Co. LTD Б. Браун Медикал ЕООДВъншен катетър Стандарт, 100% силикон, урошийт, хипоалергенен, дишащ, размер 32 мм110IV3492984889 2963230</v>
      </c>
      <c r="C438" s="29" t="str">
        <f t="shared" si="28"/>
        <v>YG435Б. Браун Медикал ЕООД</v>
      </c>
      <c r="D438" s="42">
        <v>2</v>
      </c>
      <c r="E438" s="48">
        <v>2.2999999999999998</v>
      </c>
      <c r="F438" s="42">
        <v>1</v>
      </c>
      <c r="G438" s="20" t="s">
        <v>1777</v>
      </c>
      <c r="H438" s="44" t="s">
        <v>1778</v>
      </c>
      <c r="I438" s="44" t="s">
        <v>1771</v>
      </c>
      <c r="J438" s="45" t="s">
        <v>361</v>
      </c>
      <c r="K438" s="44" t="s">
        <v>1779</v>
      </c>
      <c r="L438" s="44"/>
      <c r="M438" s="44">
        <v>1</v>
      </c>
      <c r="N438" s="46"/>
      <c r="O438" s="46">
        <v>4.43</v>
      </c>
      <c r="P438" s="42" t="s">
        <v>1773</v>
      </c>
      <c r="Q438" s="44">
        <v>2963230</v>
      </c>
      <c r="R438" s="44" t="s">
        <v>1355</v>
      </c>
      <c r="T438" s="33"/>
    </row>
    <row r="439" spans="1:20" ht="38.25" customHeight="1">
      <c r="A439" s="1" t="s">
        <v>19</v>
      </c>
      <c r="B439" s="17" t="str">
        <f t="shared" si="27"/>
        <v>22.31YG436URIMED® VISION STANDARD 36 MMWell Lead Medical Co. LTD Б. Браун Медикал ЕООДВъншен катетър Стандарт, 100% силикон, урошийт, хипоалергенен, дишащ, размер 36 мм110IV3492984889 2963630</v>
      </c>
      <c r="C439" s="29" t="str">
        <f t="shared" si="28"/>
        <v>YG436Б. Браун Медикал ЕООД</v>
      </c>
      <c r="D439" s="42">
        <v>2</v>
      </c>
      <c r="E439" s="48">
        <v>2.2999999999999998</v>
      </c>
      <c r="F439" s="42">
        <v>1</v>
      </c>
      <c r="G439" s="20" t="s">
        <v>1780</v>
      </c>
      <c r="H439" s="44" t="s">
        <v>1781</v>
      </c>
      <c r="I439" s="44" t="s">
        <v>1771</v>
      </c>
      <c r="J439" s="45" t="s">
        <v>361</v>
      </c>
      <c r="K439" s="44" t="s">
        <v>1782</v>
      </c>
      <c r="L439" s="44"/>
      <c r="M439" s="44">
        <v>1</v>
      </c>
      <c r="N439" s="46"/>
      <c r="O439" s="46">
        <v>4.43</v>
      </c>
      <c r="P439" s="42" t="s">
        <v>1773</v>
      </c>
      <c r="Q439" s="44">
        <v>2963630</v>
      </c>
      <c r="R439" s="44" t="s">
        <v>1355</v>
      </c>
      <c r="T439" s="33"/>
    </row>
    <row r="440" spans="1:20" ht="38.25" customHeight="1">
      <c r="A440" s="1" t="s">
        <v>19</v>
      </c>
      <c r="B440" s="17" t="str">
        <f t="shared" si="27"/>
        <v>22.31YG437URIMED® VISION STANDARD 41 MMWell Lead Medical Co. LTD Б. Браун Медикал ЕООДВъншен катетър Стандарт, 100% силикон, урошийт, хипоалергенен, дишащ, размер 41 мм110IV3492984889 2964130</v>
      </c>
      <c r="C440" s="29" t="str">
        <f t="shared" si="28"/>
        <v>YG437Б. Браун Медикал ЕООД</v>
      </c>
      <c r="D440" s="42">
        <v>2</v>
      </c>
      <c r="E440" s="48">
        <v>2.2999999999999998</v>
      </c>
      <c r="F440" s="42">
        <v>1</v>
      </c>
      <c r="G440" s="20" t="s">
        <v>1783</v>
      </c>
      <c r="H440" s="44" t="s">
        <v>1784</v>
      </c>
      <c r="I440" s="44" t="s">
        <v>1771</v>
      </c>
      <c r="J440" s="45" t="s">
        <v>361</v>
      </c>
      <c r="K440" s="44" t="s">
        <v>1785</v>
      </c>
      <c r="L440" s="44"/>
      <c r="M440" s="44">
        <v>1</v>
      </c>
      <c r="N440" s="46"/>
      <c r="O440" s="46">
        <v>4.43</v>
      </c>
      <c r="P440" s="42" t="s">
        <v>1773</v>
      </c>
      <c r="Q440" s="44">
        <v>2964130</v>
      </c>
      <c r="R440" s="44" t="s">
        <v>1355</v>
      </c>
      <c r="T440" s="33"/>
    </row>
    <row r="441" spans="1:20" ht="38.25" customHeight="1">
      <c r="A441" s="1" t="s">
        <v>19</v>
      </c>
      <c r="B441" s="17" t="str">
        <f t="shared" si="27"/>
        <v>22.31YG438URIMED® VISION SPECIFIC 25 MMWell Lead Medical Co. LTD Б. Браун Медикал ЕООДВъншен катетър Специфик, 100% силикон, урошийт, хипоалергенен, дишащ, размер 25мм110IV3492920983 2982530</v>
      </c>
      <c r="C441" s="29" t="str">
        <f t="shared" si="28"/>
        <v>YG438Б. Браун Медикал ЕООД</v>
      </c>
      <c r="D441" s="42">
        <v>2</v>
      </c>
      <c r="E441" s="48">
        <v>2.2999999999999998</v>
      </c>
      <c r="F441" s="42">
        <v>1</v>
      </c>
      <c r="G441" s="20" t="s">
        <v>1786</v>
      </c>
      <c r="H441" s="44" t="s">
        <v>1787</v>
      </c>
      <c r="I441" s="44" t="s">
        <v>1771</v>
      </c>
      <c r="J441" s="45" t="s">
        <v>361</v>
      </c>
      <c r="K441" s="44" t="s">
        <v>1788</v>
      </c>
      <c r="L441" s="44"/>
      <c r="M441" s="44">
        <v>1</v>
      </c>
      <c r="N441" s="46"/>
      <c r="O441" s="46">
        <v>4.43</v>
      </c>
      <c r="P441" s="42" t="s">
        <v>1789</v>
      </c>
      <c r="Q441" s="44">
        <v>2982530</v>
      </c>
      <c r="R441" s="44" t="s">
        <v>1355</v>
      </c>
      <c r="T441" s="33"/>
    </row>
    <row r="442" spans="1:20" ht="38.25" customHeight="1">
      <c r="A442" s="1" t="s">
        <v>19</v>
      </c>
      <c r="B442" s="17" t="str">
        <f t="shared" si="27"/>
        <v>22.31YG439URIMED® VISION SPECIFIC 29 MMWell Lead Medical Co. LTD Б. Браун Медикал ЕООДВъншен катетър Специфик, 100% силикон, урошийт, хипоалергенен, дишащ, размер 29мм110IV3492920983 2982930</v>
      </c>
      <c r="C442" s="29" t="str">
        <f t="shared" si="28"/>
        <v>YG439Б. Браун Медикал ЕООД</v>
      </c>
      <c r="D442" s="42">
        <v>2</v>
      </c>
      <c r="E442" s="48">
        <v>2.2999999999999998</v>
      </c>
      <c r="F442" s="42">
        <v>1</v>
      </c>
      <c r="G442" s="20" t="s">
        <v>1790</v>
      </c>
      <c r="H442" s="44" t="s">
        <v>1791</v>
      </c>
      <c r="I442" s="44" t="s">
        <v>1771</v>
      </c>
      <c r="J442" s="45" t="s">
        <v>361</v>
      </c>
      <c r="K442" s="44" t="s">
        <v>1792</v>
      </c>
      <c r="L442" s="44"/>
      <c r="M442" s="44">
        <v>1</v>
      </c>
      <c r="N442" s="46"/>
      <c r="O442" s="46">
        <v>4.43</v>
      </c>
      <c r="P442" s="42" t="s">
        <v>1789</v>
      </c>
      <c r="Q442" s="44">
        <v>2982930</v>
      </c>
      <c r="R442" s="44" t="s">
        <v>1355</v>
      </c>
      <c r="T442" s="33"/>
    </row>
    <row r="443" spans="1:20" ht="38.25" customHeight="1">
      <c r="A443" s="1" t="s">
        <v>19</v>
      </c>
      <c r="B443" s="17" t="str">
        <f t="shared" si="27"/>
        <v>22.31YG440URIMED® VISION SPECIFIC 32 MMWell Lead Medical Co. LTD Б. Браун Медикал ЕООДВъншен катетър Специфик, 100% силикон, урошийт, хипоалергенен, дишащ, размер 32 мм110IV3492920983 2983230</v>
      </c>
      <c r="C443" s="29" t="str">
        <f t="shared" si="28"/>
        <v>YG440Б. Браун Медикал ЕООД</v>
      </c>
      <c r="D443" s="42">
        <v>2</v>
      </c>
      <c r="E443" s="48">
        <v>2.2999999999999998</v>
      </c>
      <c r="F443" s="42">
        <v>1</v>
      </c>
      <c r="G443" s="20" t="s">
        <v>1793</v>
      </c>
      <c r="H443" s="44" t="s">
        <v>1794</v>
      </c>
      <c r="I443" s="44" t="s">
        <v>1771</v>
      </c>
      <c r="J443" s="45" t="s">
        <v>361</v>
      </c>
      <c r="K443" s="44" t="s">
        <v>1795</v>
      </c>
      <c r="L443" s="44"/>
      <c r="M443" s="44">
        <v>1</v>
      </c>
      <c r="N443" s="46"/>
      <c r="O443" s="46">
        <v>4.43</v>
      </c>
      <c r="P443" s="42" t="s">
        <v>1789</v>
      </c>
      <c r="Q443" s="44">
        <v>2983230</v>
      </c>
      <c r="R443" s="44" t="s">
        <v>1355</v>
      </c>
      <c r="T443" s="33"/>
    </row>
    <row r="444" spans="1:20" ht="38.25" customHeight="1">
      <c r="A444" s="1" t="s">
        <v>19</v>
      </c>
      <c r="B444" s="17" t="str">
        <f t="shared" si="27"/>
        <v>22.31YG441URIMED® VISION SPECIFIC 36 MMWell Lead Medical Co. LTD Б. Браун Медикал ЕООДВъншен катетър Специфик, 100% силикон, урошийт, хипоалергенен, дишащ, размер 36 мм110IV3492920983 2983630</v>
      </c>
      <c r="C444" s="29" t="str">
        <f t="shared" si="28"/>
        <v>YG441Б. Браун Медикал ЕООД</v>
      </c>
      <c r="D444" s="42">
        <v>2</v>
      </c>
      <c r="E444" s="48">
        <v>2.2999999999999998</v>
      </c>
      <c r="F444" s="42">
        <v>1</v>
      </c>
      <c r="G444" s="20" t="s">
        <v>1796</v>
      </c>
      <c r="H444" s="44" t="s">
        <v>1797</v>
      </c>
      <c r="I444" s="44" t="s">
        <v>1771</v>
      </c>
      <c r="J444" s="45" t="s">
        <v>361</v>
      </c>
      <c r="K444" s="44" t="s">
        <v>1798</v>
      </c>
      <c r="L444" s="44"/>
      <c r="M444" s="44">
        <v>1</v>
      </c>
      <c r="N444" s="46"/>
      <c r="O444" s="46">
        <v>4.43</v>
      </c>
      <c r="P444" s="42" t="s">
        <v>1789</v>
      </c>
      <c r="Q444" s="44">
        <v>2983630</v>
      </c>
      <c r="R444" s="44" t="s">
        <v>1355</v>
      </c>
      <c r="T444" s="33"/>
    </row>
    <row r="445" spans="1:20" ht="38.25" customHeight="1">
      <c r="A445" s="1" t="s">
        <v>19</v>
      </c>
      <c r="B445" s="17" t="str">
        <f t="shared" si="27"/>
        <v>22.31YG442URIMED® VISION SPECIFIC 41 MMWell Lead Medical Co. LTD Б. Браун Медикал ЕООДВъншен катетър Специфик, 100% силикон, урошийт, хипоалергенен, дишащ, размер 41 мм110IV3492920983 2984130</v>
      </c>
      <c r="C445" s="29" t="str">
        <f t="shared" si="28"/>
        <v>YG442Б. Браун Медикал ЕООД</v>
      </c>
      <c r="D445" s="42">
        <v>2</v>
      </c>
      <c r="E445" s="48">
        <v>2.2999999999999998</v>
      </c>
      <c r="F445" s="42">
        <v>1</v>
      </c>
      <c r="G445" s="20" t="s">
        <v>1799</v>
      </c>
      <c r="H445" s="44" t="s">
        <v>1800</v>
      </c>
      <c r="I445" s="44" t="s">
        <v>1771</v>
      </c>
      <c r="J445" s="45" t="s">
        <v>361</v>
      </c>
      <c r="K445" s="44" t="s">
        <v>1801</v>
      </c>
      <c r="L445" s="44"/>
      <c r="M445" s="44">
        <v>1</v>
      </c>
      <c r="N445" s="46"/>
      <c r="O445" s="46">
        <v>4.43</v>
      </c>
      <c r="P445" s="42" t="s">
        <v>1789</v>
      </c>
      <c r="Q445" s="44">
        <v>2984130</v>
      </c>
      <c r="R445" s="44" t="s">
        <v>1355</v>
      </c>
      <c r="T445" s="33"/>
    </row>
    <row r="446" spans="1:20" ht="38.25" customHeight="1">
      <c r="A446" s="1" t="s">
        <v>19</v>
      </c>
      <c r="B446" s="17" t="str">
        <f t="shared" si="27"/>
        <v>22.31YG443URIMED® VISION ULTRA 25 MMWell Lead Medical Co. LTD Б. Браун Медикал ЕООДВъншен катетър Ултра, 100% силикон, урошийт, хипоалергенен, дишащ, размер 25мм110IV3492906156 2972530</v>
      </c>
      <c r="C446" s="29" t="str">
        <f t="shared" si="28"/>
        <v>YG443Б. Браун Медикал ЕООД</v>
      </c>
      <c r="D446" s="42">
        <v>2</v>
      </c>
      <c r="E446" s="48">
        <v>2.2999999999999998</v>
      </c>
      <c r="F446" s="42">
        <v>1</v>
      </c>
      <c r="G446" s="20" t="s">
        <v>1802</v>
      </c>
      <c r="H446" s="44" t="s">
        <v>1803</v>
      </c>
      <c r="I446" s="44" t="s">
        <v>1771</v>
      </c>
      <c r="J446" s="45" t="s">
        <v>361</v>
      </c>
      <c r="K446" s="44" t="s">
        <v>1804</v>
      </c>
      <c r="L446" s="44"/>
      <c r="M446" s="44">
        <v>1</v>
      </c>
      <c r="N446" s="46"/>
      <c r="O446" s="46">
        <v>4.43</v>
      </c>
      <c r="P446" s="42" t="s">
        <v>1805</v>
      </c>
      <c r="Q446" s="44">
        <v>2972530</v>
      </c>
      <c r="R446" s="44" t="s">
        <v>1355</v>
      </c>
      <c r="T446" s="33"/>
    </row>
    <row r="447" spans="1:20" ht="38.25" customHeight="1">
      <c r="A447" s="1" t="s">
        <v>19</v>
      </c>
      <c r="B447" s="17" t="str">
        <f t="shared" si="27"/>
        <v>22.31YG444URIMED® VISION ULTRA 29 MMWell Lead Medical Co. LTD Б. Браун Медикал ЕООДВъншен катетър Ултра, 100% силикон, урошийт, хипоалергенен, дишащ, размер 29мм110IV3492906156 2972930</v>
      </c>
      <c r="C447" s="29" t="str">
        <f t="shared" si="28"/>
        <v>YG444Б. Браун Медикал ЕООД</v>
      </c>
      <c r="D447" s="42">
        <v>2</v>
      </c>
      <c r="E447" s="48">
        <v>2.2999999999999998</v>
      </c>
      <c r="F447" s="42">
        <v>1</v>
      </c>
      <c r="G447" s="20" t="s">
        <v>1806</v>
      </c>
      <c r="H447" s="44" t="s">
        <v>1807</v>
      </c>
      <c r="I447" s="44" t="s">
        <v>1771</v>
      </c>
      <c r="J447" s="45" t="s">
        <v>361</v>
      </c>
      <c r="K447" s="44" t="s">
        <v>1808</v>
      </c>
      <c r="L447" s="44"/>
      <c r="M447" s="44">
        <v>1</v>
      </c>
      <c r="N447" s="46"/>
      <c r="O447" s="46">
        <v>4.43</v>
      </c>
      <c r="P447" s="42" t="s">
        <v>1805</v>
      </c>
      <c r="Q447" s="44">
        <v>2972930</v>
      </c>
      <c r="R447" s="44" t="s">
        <v>1355</v>
      </c>
      <c r="T447" s="33"/>
    </row>
    <row r="448" spans="1:20" ht="38.25" customHeight="1">
      <c r="A448" s="1" t="s">
        <v>19</v>
      </c>
      <c r="B448" s="17" t="str">
        <f t="shared" si="27"/>
        <v>22.31YG445URIMED® VISION ULTRA 32 MMWell Lead Medical Co. LTD Б. Браун Медикал ЕООДВъншен катетър Ултра, 100% силикон, урошийт, хипоалергенен, дишащ, размер 32 мм110IV3492906156 2973230</v>
      </c>
      <c r="C448" s="29" t="str">
        <f t="shared" si="28"/>
        <v>YG445Б. Браун Медикал ЕООД</v>
      </c>
      <c r="D448" s="42">
        <v>2</v>
      </c>
      <c r="E448" s="48">
        <v>2.2999999999999998</v>
      </c>
      <c r="F448" s="42">
        <v>1</v>
      </c>
      <c r="G448" s="20" t="s">
        <v>1809</v>
      </c>
      <c r="H448" s="44" t="s">
        <v>1810</v>
      </c>
      <c r="I448" s="44" t="s">
        <v>1771</v>
      </c>
      <c r="J448" s="45" t="s">
        <v>361</v>
      </c>
      <c r="K448" s="44" t="s">
        <v>1811</v>
      </c>
      <c r="L448" s="44"/>
      <c r="M448" s="44">
        <v>1</v>
      </c>
      <c r="N448" s="46"/>
      <c r="O448" s="46">
        <v>4.43</v>
      </c>
      <c r="P448" s="42" t="s">
        <v>1805</v>
      </c>
      <c r="Q448" s="44">
        <v>2973230</v>
      </c>
      <c r="R448" s="44" t="s">
        <v>1355</v>
      </c>
      <c r="T448" s="33"/>
    </row>
    <row r="449" spans="1:20" ht="38.25" customHeight="1">
      <c r="A449" s="1" t="s">
        <v>19</v>
      </c>
      <c r="B449" s="17" t="str">
        <f t="shared" si="27"/>
        <v>22.31YG446URIMED® VISION ULTRA 36 MMWell Lead Medical Co. LTD Б. Браун Медикал ЕООДВъншен катетър Ултра, 100% силикон, урошийт, хипоалергенен, дишащ, размер 36 мм110IV3492906156 2973630</v>
      </c>
      <c r="C449" s="29" t="str">
        <f t="shared" si="28"/>
        <v>YG446Б. Браун Медикал ЕООД</v>
      </c>
      <c r="D449" s="42">
        <v>2</v>
      </c>
      <c r="E449" s="48">
        <v>2.2999999999999998</v>
      </c>
      <c r="F449" s="42">
        <v>1</v>
      </c>
      <c r="G449" s="20" t="s">
        <v>1812</v>
      </c>
      <c r="H449" s="44" t="s">
        <v>1813</v>
      </c>
      <c r="I449" s="44" t="s">
        <v>1771</v>
      </c>
      <c r="J449" s="45" t="s">
        <v>361</v>
      </c>
      <c r="K449" s="44" t="s">
        <v>1814</v>
      </c>
      <c r="L449" s="44"/>
      <c r="M449" s="44">
        <v>1</v>
      </c>
      <c r="N449" s="46"/>
      <c r="O449" s="46">
        <v>4.43</v>
      </c>
      <c r="P449" s="42" t="s">
        <v>1805</v>
      </c>
      <c r="Q449" s="44">
        <v>2973630</v>
      </c>
      <c r="R449" s="44" t="s">
        <v>1355</v>
      </c>
      <c r="T449" s="33"/>
    </row>
    <row r="450" spans="1:20" s="40" customFormat="1" ht="38.25" customHeight="1">
      <c r="A450" s="1" t="s">
        <v>19</v>
      </c>
      <c r="B450" s="17" t="str">
        <f t="shared" si="27"/>
        <v>22.31YF340Латексов външен катетър – урошийт до 35 мм (Conveen latex urisheath)Coloplast A/SЕТ "Мебос – Мери Босева"Външен катетър урошийт3010IV34929891825135</v>
      </c>
      <c r="C450" s="17" t="str">
        <f>+G450&amp;H450&amp;I450&amp;J450</f>
        <v>YF340Латексов външен катетър – урошийт до 35 мм (Conveen latex urisheath)Coloplast A/SЕТ "Мебос – Мери Босева"</v>
      </c>
      <c r="D450" s="42">
        <v>2</v>
      </c>
      <c r="E450" s="48">
        <v>2.2999999999999998</v>
      </c>
      <c r="F450" s="42">
        <v>1</v>
      </c>
      <c r="G450" s="20" t="s">
        <v>1815</v>
      </c>
      <c r="H450" s="44" t="s">
        <v>1816</v>
      </c>
      <c r="I450" s="44" t="s">
        <v>512</v>
      </c>
      <c r="J450" s="44" t="s">
        <v>530</v>
      </c>
      <c r="K450" s="44" t="s">
        <v>1817</v>
      </c>
      <c r="L450" s="44" t="s">
        <v>1818</v>
      </c>
      <c r="M450" s="44">
        <v>30</v>
      </c>
      <c r="N450" s="46"/>
      <c r="O450" s="46">
        <v>5.96</v>
      </c>
      <c r="P450" s="42" t="s">
        <v>1819</v>
      </c>
      <c r="Q450" s="44">
        <v>5135</v>
      </c>
      <c r="R450" s="44" t="s">
        <v>1355</v>
      </c>
      <c r="S450" s="1"/>
      <c r="T450" s="33"/>
    </row>
    <row r="451" spans="1:20" ht="38.25" customHeight="1">
      <c r="A451" s="1" t="s">
        <v>19</v>
      </c>
      <c r="B451" s="17" t="str">
        <f t="shared" si="27"/>
        <v>22.31YF339Латексов външен катетър – урошийт до 30 мм (Conveen latex urisheath)Coloplast A/SЕТ "Мебос – Мери Босева"Външен катетър урошийт3010IV34929019015130</v>
      </c>
      <c r="C451" s="17" t="str">
        <f>+G451&amp;H451&amp;I451&amp;J451</f>
        <v>YF339Латексов външен катетър – урошийт до 30 мм (Conveen latex urisheath)Coloplast A/SЕТ "Мебос – Мери Босева"</v>
      </c>
      <c r="D451" s="42">
        <v>2</v>
      </c>
      <c r="E451" s="48">
        <v>2.2999999999999998</v>
      </c>
      <c r="F451" s="42">
        <v>1</v>
      </c>
      <c r="G451" s="20" t="s">
        <v>1820</v>
      </c>
      <c r="H451" s="44" t="s">
        <v>1821</v>
      </c>
      <c r="I451" s="44" t="s">
        <v>512</v>
      </c>
      <c r="J451" s="44" t="s">
        <v>530</v>
      </c>
      <c r="K451" s="44" t="s">
        <v>1817</v>
      </c>
      <c r="L451" s="44" t="s">
        <v>1822</v>
      </c>
      <c r="M451" s="44">
        <v>30</v>
      </c>
      <c r="N451" s="46"/>
      <c r="O451" s="46">
        <v>5.96</v>
      </c>
      <c r="P451" s="42" t="s">
        <v>1823</v>
      </c>
      <c r="Q451" s="44">
        <v>5130</v>
      </c>
      <c r="R451" s="44" t="s">
        <v>1355</v>
      </c>
      <c r="T451" s="33"/>
    </row>
    <row r="452" spans="1:20" ht="38.25" customHeight="1">
      <c r="A452" s="1" t="s">
        <v>19</v>
      </c>
      <c r="B452" s="17" t="str">
        <f t="shared" si="27"/>
        <v>22.31YF341Латексов външен катетър – урошийт до 40 мм (Conveen latex urisheath)Coloplast A/SЕТ "Мебос – Мери Босева"Външен катетър урошийт3010IV34929219615140</v>
      </c>
      <c r="C452" s="17" t="str">
        <f>+G452&amp;H452&amp;I452&amp;J452</f>
        <v>YF341Латексов външен катетър – урошийт до 40 мм (Conveen latex urisheath)Coloplast A/SЕТ "Мебос – Мери Босева"</v>
      </c>
      <c r="D452" s="42">
        <v>2</v>
      </c>
      <c r="E452" s="48">
        <v>2.2999999999999998</v>
      </c>
      <c r="F452" s="42">
        <v>1</v>
      </c>
      <c r="G452" s="20" t="s">
        <v>1824</v>
      </c>
      <c r="H452" s="44" t="s">
        <v>1825</v>
      </c>
      <c r="I452" s="44" t="s">
        <v>512</v>
      </c>
      <c r="J452" s="44" t="s">
        <v>530</v>
      </c>
      <c r="K452" s="44" t="s">
        <v>1817</v>
      </c>
      <c r="L452" s="44" t="s">
        <v>1826</v>
      </c>
      <c r="M452" s="44">
        <v>30</v>
      </c>
      <c r="N452" s="46"/>
      <c r="O452" s="46">
        <v>5.96</v>
      </c>
      <c r="P452" s="42" t="s">
        <v>1827</v>
      </c>
      <c r="Q452" s="44">
        <v>5140</v>
      </c>
      <c r="R452" s="44" t="s">
        <v>1355</v>
      </c>
      <c r="T452" s="33"/>
    </row>
    <row r="453" spans="1:20" s="40" customFormat="1" ht="38.25" customHeight="1">
      <c r="A453" s="1" t="s">
        <v>19</v>
      </c>
      <c r="B453" s="17" t="str">
        <f t="shared" si="27"/>
        <v>22.31YG430Конвийн латексов урошийт до 30 мм (Conveen latex urisheath)Coloplast A/SМЕБОС EООДВъншен катетър урошийт до 30 мм3010IV34929439555130</v>
      </c>
      <c r="C453" s="29" t="str">
        <f>+G453&amp;J453</f>
        <v>YG430МЕБОС EООД</v>
      </c>
      <c r="D453" s="42">
        <v>2</v>
      </c>
      <c r="E453" s="48">
        <v>2.2999999999999998</v>
      </c>
      <c r="F453" s="42">
        <v>1</v>
      </c>
      <c r="G453" s="20" t="s">
        <v>1828</v>
      </c>
      <c r="H453" s="44" t="s">
        <v>1829</v>
      </c>
      <c r="I453" s="44" t="s">
        <v>512</v>
      </c>
      <c r="J453" s="45" t="s">
        <v>513</v>
      </c>
      <c r="K453" s="44" t="s">
        <v>1830</v>
      </c>
      <c r="L453" s="44"/>
      <c r="M453" s="45">
        <v>30</v>
      </c>
      <c r="N453" s="46"/>
      <c r="O453" s="46">
        <v>5.96</v>
      </c>
      <c r="P453" s="42" t="s">
        <v>1831</v>
      </c>
      <c r="Q453" s="44">
        <v>5130</v>
      </c>
      <c r="R453" s="44" t="s">
        <v>1355</v>
      </c>
      <c r="S453" s="1"/>
      <c r="T453" s="33"/>
    </row>
    <row r="454" spans="1:20" ht="38.25" customHeight="1">
      <c r="A454" s="1" t="s">
        <v>19</v>
      </c>
      <c r="B454" s="17" t="str">
        <f t="shared" si="27"/>
        <v>22.31YG431Конвийн латексов урошийт до 35 мм (Conveen latex urisheath)Coloplast A/SМЕБОС EООДВъншен катетър урошийт до 35 мм3010IV34929803395135</v>
      </c>
      <c r="C454" s="29" t="str">
        <f>+G454&amp;J454</f>
        <v>YG431МЕБОС EООД</v>
      </c>
      <c r="D454" s="42">
        <v>2</v>
      </c>
      <c r="E454" s="48">
        <v>2.2999999999999998</v>
      </c>
      <c r="F454" s="42">
        <v>1</v>
      </c>
      <c r="G454" s="20" t="s">
        <v>1832</v>
      </c>
      <c r="H454" s="44" t="s">
        <v>1833</v>
      </c>
      <c r="I454" s="44" t="s">
        <v>512</v>
      </c>
      <c r="J454" s="45" t="s">
        <v>513</v>
      </c>
      <c r="K454" s="44" t="s">
        <v>1834</v>
      </c>
      <c r="L454" s="44"/>
      <c r="M454" s="45">
        <v>30</v>
      </c>
      <c r="N454" s="46"/>
      <c r="O454" s="46">
        <v>5.96</v>
      </c>
      <c r="P454" s="42" t="s">
        <v>1835</v>
      </c>
      <c r="Q454" s="44">
        <v>5135</v>
      </c>
      <c r="R454" s="44" t="s">
        <v>1355</v>
      </c>
      <c r="T454" s="33"/>
    </row>
    <row r="455" spans="1:20" ht="38.25" customHeight="1">
      <c r="A455" s="1" t="s">
        <v>19</v>
      </c>
      <c r="B455" s="17" t="str">
        <f t="shared" si="27"/>
        <v>22.31YG432Конвийн латексов урошийт до 40 мм (Conveen latex urisheath)Coloplast A/SМЕБОС EООДВъншен катетър урошийт до 40 мм3010IV34929942405140</v>
      </c>
      <c r="C455" s="29" t="str">
        <f>+G455&amp;J455</f>
        <v>YG432МЕБОС EООД</v>
      </c>
      <c r="D455" s="42">
        <v>2</v>
      </c>
      <c r="E455" s="48">
        <v>2.2999999999999998</v>
      </c>
      <c r="F455" s="42">
        <v>1</v>
      </c>
      <c r="G455" s="20" t="s">
        <v>1836</v>
      </c>
      <c r="H455" s="44" t="s">
        <v>1837</v>
      </c>
      <c r="I455" s="44" t="s">
        <v>512</v>
      </c>
      <c r="J455" s="45" t="s">
        <v>513</v>
      </c>
      <c r="K455" s="44" t="s">
        <v>1838</v>
      </c>
      <c r="L455" s="44"/>
      <c r="M455" s="45">
        <v>30</v>
      </c>
      <c r="N455" s="46"/>
      <c r="O455" s="46">
        <v>5.96</v>
      </c>
      <c r="P455" s="42" t="s">
        <v>1839</v>
      </c>
      <c r="Q455" s="44">
        <v>5140</v>
      </c>
      <c r="R455" s="44" t="s">
        <v>1355</v>
      </c>
      <c r="T455" s="33"/>
    </row>
    <row r="456" spans="1:20" ht="38.25" customHeight="1">
      <c r="A456" s="1" t="s">
        <v>19</v>
      </c>
      <c r="B456" s="17" t="str">
        <f t="shared" si="27"/>
        <v>22.31YG447URIMED® VISION ULTRA 41 MMWell Lead Medical Co. LTD Б. Браун Медикал ЕООДВъншен катетър Ултра, 100% силикон, урошийт, хипоалергенен, дишащ, размер 41 мм110IV3492906156 2974130</v>
      </c>
      <c r="C456" s="29" t="str">
        <f>+G456&amp;J456</f>
        <v>YG447Б. Браун Медикал ЕООД</v>
      </c>
      <c r="D456" s="42">
        <v>2</v>
      </c>
      <c r="E456" s="48">
        <v>2.2999999999999998</v>
      </c>
      <c r="F456" s="42">
        <v>1</v>
      </c>
      <c r="G456" s="20" t="s">
        <v>1840</v>
      </c>
      <c r="H456" s="44" t="s">
        <v>1841</v>
      </c>
      <c r="I456" s="44" t="s">
        <v>1771</v>
      </c>
      <c r="J456" s="45" t="s">
        <v>361</v>
      </c>
      <c r="K456" s="44" t="s">
        <v>1842</v>
      </c>
      <c r="L456" s="44"/>
      <c r="M456" s="44">
        <v>1</v>
      </c>
      <c r="N456" s="46"/>
      <c r="O456" s="46">
        <v>4.43</v>
      </c>
      <c r="P456" s="42" t="s">
        <v>1805</v>
      </c>
      <c r="Q456" s="44">
        <v>2974130</v>
      </c>
      <c r="R456" s="44" t="s">
        <v>1355</v>
      </c>
      <c r="T456" s="33"/>
    </row>
    <row r="457" spans="1:20" s="34" customFormat="1" ht="38.25" customHeight="1">
      <c r="A457" s="34" t="s">
        <v>19</v>
      </c>
      <c r="B457" s="17" t="str">
        <f t="shared" si="27"/>
        <v>2Изделия за цистостома и друг изкуствен отвор на пикочните пътища</v>
      </c>
      <c r="C457" s="17" t="str">
        <f>+G457&amp;H457&amp;I457&amp;J457&amp;K457&amp;M457</f>
        <v>Изделия за цистостома и друг изкуствен отвор на пикочните пътища</v>
      </c>
      <c r="D457" s="11">
        <v>2</v>
      </c>
      <c r="E457" s="11"/>
      <c r="F457" s="11"/>
      <c r="G457" s="11"/>
      <c r="H457" s="70" t="s">
        <v>1345</v>
      </c>
      <c r="I457" s="71"/>
      <c r="J457" s="71"/>
      <c r="K457" s="72"/>
      <c r="L457" s="36"/>
      <c r="M457" s="36"/>
      <c r="N457" s="41"/>
      <c r="O457" s="41"/>
      <c r="P457" s="36"/>
      <c r="Q457" s="36"/>
      <c r="R457" s="36"/>
      <c r="S457" s="1"/>
      <c r="T457" s="33"/>
    </row>
    <row r="458" spans="1:20" s="34" customFormat="1" ht="38.25" customHeight="1">
      <c r="A458" s="34" t="s">
        <v>19</v>
      </c>
      <c r="B458" s="17" t="str">
        <f t="shared" si="27"/>
        <v>22.4Торба</v>
      </c>
      <c r="C458" s="17" t="str">
        <f>+G458&amp;H458&amp;I458&amp;J458&amp;K458&amp;M458</f>
        <v>Торба</v>
      </c>
      <c r="D458" s="11">
        <v>2</v>
      </c>
      <c r="E458" s="11">
        <v>2.4</v>
      </c>
      <c r="F458" s="11"/>
      <c r="G458" s="11"/>
      <c r="H458" s="70" t="s">
        <v>1843</v>
      </c>
      <c r="I458" s="71"/>
      <c r="J458" s="71"/>
      <c r="K458" s="72"/>
      <c r="L458" s="36"/>
      <c r="M458" s="36"/>
      <c r="N458" s="41"/>
      <c r="O458" s="41"/>
      <c r="P458" s="36"/>
      <c r="Q458" s="36"/>
      <c r="R458" s="36"/>
      <c r="S458" s="1"/>
      <c r="T458" s="33"/>
    </row>
    <row r="459" spans="1:20" s="34" customFormat="1" ht="38.25" customHeight="1">
      <c r="A459" s="34" t="s">
        <v>19</v>
      </c>
      <c r="B459" s="17" t="str">
        <f t="shared" si="27"/>
        <v>22.41уринаторна за нефростома</v>
      </c>
      <c r="C459" s="17" t="str">
        <f>+G459&amp;H459&amp;I459&amp;J459&amp;K459&amp;M459</f>
        <v>уринаторна за нефростома</v>
      </c>
      <c r="D459" s="11">
        <v>2</v>
      </c>
      <c r="E459" s="11">
        <v>2.4</v>
      </c>
      <c r="F459" s="11">
        <v>1</v>
      </c>
      <c r="G459" s="11"/>
      <c r="H459" s="70" t="s">
        <v>1844</v>
      </c>
      <c r="I459" s="71"/>
      <c r="J459" s="71"/>
      <c r="K459" s="72"/>
      <c r="L459" s="36"/>
      <c r="M459" s="36"/>
      <c r="N459" s="41"/>
      <c r="O459" s="41"/>
      <c r="P459" s="36"/>
      <c r="Q459" s="36"/>
      <c r="R459" s="36"/>
      <c r="S459" s="1"/>
      <c r="T459" s="33"/>
    </row>
    <row r="460" spans="1:20" s="40" customFormat="1" ht="38.25" customHeight="1">
      <c r="A460" s="1" t="s">
        <v>19</v>
      </c>
      <c r="B460" s="17" t="str">
        <f t="shared" si="27"/>
        <v>22.41YF243Уринаторна торба за нефростома и цистостома (Conveen Contour Urine Bag)Coloplast A/SЕТ "Мебос – Мери Босева"Уринаторна торба за нефростома и цистостома1010IV58924077765170</v>
      </c>
      <c r="C460" s="17" t="str">
        <f>+G460&amp;H460&amp;I460&amp;J460</f>
        <v>YF243Уринаторна торба за нефростома и цистостома (Conveen Contour Urine Bag)Coloplast A/SЕТ "Мебос – Мери Босева"</v>
      </c>
      <c r="D460" s="42">
        <v>2</v>
      </c>
      <c r="E460" s="48">
        <v>2.4</v>
      </c>
      <c r="F460" s="42">
        <v>1</v>
      </c>
      <c r="G460" s="20" t="s">
        <v>1845</v>
      </c>
      <c r="H460" s="44" t="s">
        <v>1846</v>
      </c>
      <c r="I460" s="44" t="s">
        <v>512</v>
      </c>
      <c r="J460" s="44" t="s">
        <v>530</v>
      </c>
      <c r="K460" s="44" t="s">
        <v>1847</v>
      </c>
      <c r="L460" s="44" t="s">
        <v>1848</v>
      </c>
      <c r="M460" s="47">
        <v>10</v>
      </c>
      <c r="N460" s="46"/>
      <c r="O460" s="46">
        <v>8.9499999999999993</v>
      </c>
      <c r="P460" s="42" t="s">
        <v>1849</v>
      </c>
      <c r="Q460" s="44">
        <v>5170</v>
      </c>
      <c r="R460" s="44" t="s">
        <v>1355</v>
      </c>
      <c r="S460" s="1"/>
      <c r="T460" s="33"/>
    </row>
    <row r="461" spans="1:20" ht="38.25" customHeight="1">
      <c r="A461" s="1" t="s">
        <v>19</v>
      </c>
      <c r="B461" s="17" t="str">
        <f t="shared" si="27"/>
        <v>22.41YG448Уринаторна торба за нефростома и цистостома (Conveen Contour Urine Bag)Coloplast A/SМЕБОС EООДУринаторна торба за нефростома и цистостома 600 мл1010IV58924239445170</v>
      </c>
      <c r="C461" s="29" t="str">
        <f>+G461&amp;J461</f>
        <v>YG448МЕБОС EООД</v>
      </c>
      <c r="D461" s="42">
        <v>2</v>
      </c>
      <c r="E461" s="48" t="s">
        <v>1850</v>
      </c>
      <c r="F461" s="42">
        <v>1</v>
      </c>
      <c r="G461" s="20" t="s">
        <v>1851</v>
      </c>
      <c r="H461" s="44" t="s">
        <v>1846</v>
      </c>
      <c r="I461" s="44" t="s">
        <v>512</v>
      </c>
      <c r="J461" s="45" t="s">
        <v>513</v>
      </c>
      <c r="K461" s="44" t="s">
        <v>1852</v>
      </c>
      <c r="L461" s="44"/>
      <c r="M461" s="45">
        <v>10</v>
      </c>
      <c r="N461" s="46"/>
      <c r="O461" s="46">
        <v>8.9499999999999993</v>
      </c>
      <c r="P461" s="42" t="s">
        <v>1853</v>
      </c>
      <c r="Q461" s="44">
        <v>5170</v>
      </c>
      <c r="R461" s="44" t="s">
        <v>1355</v>
      </c>
      <c r="T461" s="33"/>
    </row>
    <row r="462" spans="1:20" ht="38.25" customHeight="1">
      <c r="A462" s="1" t="s">
        <v>19</v>
      </c>
      <c r="B462" s="17" t="str">
        <f t="shared" si="27"/>
        <v>22.41YG094Nova 1, Night Drainage Pouch, bag, urostomyDansac A/SСофарма Трейдинг АДМногокомпонентна уростомна торбичка, нощна1010IV6137318453420-00</v>
      </c>
      <c r="C462" s="17" t="str">
        <f t="shared" ref="C462:C468" si="29">+G462&amp;H462&amp;I462&amp;J462</f>
        <v>YG094Nova 1, Night Drainage Pouch, bag, urostomyDansac A/SСофарма Трейдинг АД</v>
      </c>
      <c r="D462" s="42">
        <v>2</v>
      </c>
      <c r="E462" s="48">
        <v>2.4</v>
      </c>
      <c r="F462" s="42">
        <v>1</v>
      </c>
      <c r="G462" s="32" t="s">
        <v>1854</v>
      </c>
      <c r="H462" s="44" t="s">
        <v>1855</v>
      </c>
      <c r="I462" s="51" t="s">
        <v>325</v>
      </c>
      <c r="J462" s="51" t="s">
        <v>173</v>
      </c>
      <c r="K462" s="44" t="s">
        <v>1856</v>
      </c>
      <c r="L462" s="42"/>
      <c r="M462" s="42">
        <v>10</v>
      </c>
      <c r="N462" s="46"/>
      <c r="O462" s="46">
        <v>6.14</v>
      </c>
      <c r="P462" s="23" t="s">
        <v>1857</v>
      </c>
      <c r="Q462" s="44" t="s">
        <v>1858</v>
      </c>
      <c r="R462" s="44" t="s">
        <v>1355</v>
      </c>
      <c r="T462" s="33"/>
    </row>
    <row r="463" spans="1:20" ht="38.25" customHeight="1">
      <c r="A463" s="1" t="s">
        <v>19</v>
      </c>
      <c r="B463" s="17" t="str">
        <f t="shared" si="27"/>
        <v>22.41YG303Confidence Nephro Supersoft  pouchesSalts Health Care LtdКа-М Медикъл ЕООДуринаторна нефро торба с памучен слой110ІV3106656677NNSS45</v>
      </c>
      <c r="C463" s="17" t="str">
        <f t="shared" si="29"/>
        <v>YG303Confidence Nephro Supersoft  pouchesSalts Health Care LtdКа-М Медикъл ЕООД</v>
      </c>
      <c r="D463" s="42">
        <v>2</v>
      </c>
      <c r="E463" s="48">
        <v>2.4</v>
      </c>
      <c r="F463" s="42">
        <v>1</v>
      </c>
      <c r="G463" s="20" t="s">
        <v>1859</v>
      </c>
      <c r="H463" s="44" t="s">
        <v>1860</v>
      </c>
      <c r="I463" s="44" t="s">
        <v>406</v>
      </c>
      <c r="J463" s="47" t="s">
        <v>407</v>
      </c>
      <c r="K463" s="44" t="s">
        <v>1861</v>
      </c>
      <c r="L463" s="44" t="s">
        <v>1862</v>
      </c>
      <c r="M463" s="45">
        <v>1</v>
      </c>
      <c r="N463" s="46"/>
      <c r="O463" s="46">
        <v>8.1</v>
      </c>
      <c r="P463" s="42" t="s">
        <v>1863</v>
      </c>
      <c r="Q463" s="44" t="s">
        <v>1864</v>
      </c>
      <c r="R463" s="44" t="s">
        <v>1355</v>
      </c>
      <c r="T463" s="33"/>
    </row>
    <row r="464" spans="1:20" ht="38.25" customHeight="1">
      <c r="A464" s="1" t="s">
        <v>19</v>
      </c>
      <c r="B464" s="17" t="str">
        <f t="shared" si="27"/>
        <v>22.41YF920CX-500 Three chamber leg bag 500mlConod MedicalУЕЛКЕЪР ЕООДуринаторна торбичка за нефростома и цистостома, трикамерна110IV1429847806CX-500</v>
      </c>
      <c r="C464" s="17" t="str">
        <f t="shared" si="29"/>
        <v>YF920CX-500 Three chamber leg bag 500mlConod MedicalУЕЛКЕЪР ЕООД</v>
      </c>
      <c r="D464" s="42">
        <v>2</v>
      </c>
      <c r="E464" s="48">
        <v>2.4</v>
      </c>
      <c r="F464" s="42">
        <v>1</v>
      </c>
      <c r="G464" s="20" t="s">
        <v>1865</v>
      </c>
      <c r="H464" s="44" t="s">
        <v>1866</v>
      </c>
      <c r="I464" s="44" t="s">
        <v>1867</v>
      </c>
      <c r="J464" s="44" t="s">
        <v>468</v>
      </c>
      <c r="K464" s="44" t="s">
        <v>1868</v>
      </c>
      <c r="L464" s="44" t="s">
        <v>1869</v>
      </c>
      <c r="M464" s="44">
        <v>1</v>
      </c>
      <c r="N464" s="46"/>
      <c r="O464" s="46">
        <v>5.28</v>
      </c>
      <c r="P464" s="42" t="s">
        <v>1870</v>
      </c>
      <c r="Q464" s="44" t="s">
        <v>1871</v>
      </c>
      <c r="R464" s="44" t="s">
        <v>1355</v>
      </c>
      <c r="T464" s="33"/>
    </row>
    <row r="465" spans="1:20" ht="38.25" customHeight="1">
      <c r="A465" s="1" t="s">
        <v>19</v>
      </c>
      <c r="B465" s="17" t="str">
        <f t="shared" si="27"/>
        <v>22.41YF921CX-2000 Urine bag, 2LConod MedicalУЕЛКЕЪР ЕООДуринаторна торбичка за нефростома и цистостома, 110IV1429804778CX-2000</v>
      </c>
      <c r="C465" s="17" t="str">
        <f t="shared" si="29"/>
        <v>YF921CX-2000 Urine bag, 2LConod MedicalУЕЛКЕЪР ЕООД</v>
      </c>
      <c r="D465" s="42">
        <v>2</v>
      </c>
      <c r="E465" s="48">
        <v>2.4</v>
      </c>
      <c r="F465" s="42">
        <v>1</v>
      </c>
      <c r="G465" s="20" t="s">
        <v>1872</v>
      </c>
      <c r="H465" s="44" t="s">
        <v>1873</v>
      </c>
      <c r="I465" s="44" t="s">
        <v>1867</v>
      </c>
      <c r="J465" s="44" t="s">
        <v>468</v>
      </c>
      <c r="K465" s="44" t="s">
        <v>1874</v>
      </c>
      <c r="L465" s="44" t="s">
        <v>1875</v>
      </c>
      <c r="M465" s="44">
        <v>1</v>
      </c>
      <c r="N465" s="46"/>
      <c r="O465" s="46">
        <v>5.28</v>
      </c>
      <c r="P465" s="42" t="s">
        <v>1876</v>
      </c>
      <c r="Q465" s="44" t="s">
        <v>1877</v>
      </c>
      <c r="R465" s="44" t="s">
        <v>1355</v>
      </c>
      <c r="T465" s="33"/>
    </row>
    <row r="466" spans="1:20" ht="38.25" customHeight="1">
      <c r="A466" s="1" t="s">
        <v>19</v>
      </c>
      <c r="B466" s="17" t="str">
        <f t="shared" si="27"/>
        <v>22.41YG366Urimed Bag Plus 1,5LConod Medical Co., LimitedБ. Браун Медикал ЕООДУринаторна торба за нефростома, еднокамерна, 1500 мл., дължина на шлауха 90 см., с оразмеряване110IG589244377328150A</v>
      </c>
      <c r="C466" s="17" t="str">
        <f t="shared" si="29"/>
        <v>YG366Urimed Bag Plus 1,5LConod Medical Co., LimitedБ. Браун Медикал ЕООД</v>
      </c>
      <c r="D466" s="42">
        <v>2</v>
      </c>
      <c r="E466" s="48">
        <v>2.4</v>
      </c>
      <c r="F466" s="42">
        <v>1</v>
      </c>
      <c r="G466" s="20" t="s">
        <v>1878</v>
      </c>
      <c r="H466" s="44" t="s">
        <v>1879</v>
      </c>
      <c r="I466" s="44" t="s">
        <v>1880</v>
      </c>
      <c r="J466" s="45" t="s">
        <v>361</v>
      </c>
      <c r="K466" s="44" t="s">
        <v>1881</v>
      </c>
      <c r="L466" s="44" t="s">
        <v>1882</v>
      </c>
      <c r="M466" s="44">
        <v>1</v>
      </c>
      <c r="N466" s="46"/>
      <c r="O466" s="46">
        <v>4.3899999999999997</v>
      </c>
      <c r="P466" s="42" t="s">
        <v>1883</v>
      </c>
      <c r="Q466" s="44" t="s">
        <v>1884</v>
      </c>
      <c r="R466" s="44" t="s">
        <v>1355</v>
      </c>
      <c r="T466" s="33"/>
    </row>
    <row r="467" spans="1:20" ht="38.25" customHeight="1">
      <c r="A467" s="1" t="s">
        <v>19</v>
      </c>
      <c r="B467" s="17" t="str">
        <f t="shared" si="27"/>
        <v>22.41YG367Urimed BagConod Medical Co., LimitedБ. Браун Медикал ЕООДУринаторна торба за нефростома, еднокамерна, 2000 мл., дължина на шлауха 100 см., с оразмеряване110IG589222640928300A</v>
      </c>
      <c r="C467" s="17" t="str">
        <f t="shared" si="29"/>
        <v>YG367Urimed BagConod Medical Co., LimitedБ. Браун Медикал ЕООД</v>
      </c>
      <c r="D467" s="42">
        <v>2</v>
      </c>
      <c r="E467" s="48">
        <v>2.4</v>
      </c>
      <c r="F467" s="42">
        <v>1</v>
      </c>
      <c r="G467" s="20" t="s">
        <v>1885</v>
      </c>
      <c r="H467" s="44" t="s">
        <v>1886</v>
      </c>
      <c r="I467" s="44" t="s">
        <v>1880</v>
      </c>
      <c r="J467" s="45" t="s">
        <v>361</v>
      </c>
      <c r="K467" s="44" t="s">
        <v>1887</v>
      </c>
      <c r="L467" s="44" t="s">
        <v>1888</v>
      </c>
      <c r="M467" s="44">
        <v>1</v>
      </c>
      <c r="N467" s="46"/>
      <c r="O467" s="46">
        <v>4.3899999999999997</v>
      </c>
      <c r="P467" s="42" t="s">
        <v>1889</v>
      </c>
      <c r="Q467" s="44" t="s">
        <v>1890</v>
      </c>
      <c r="R467" s="44" t="s">
        <v>1355</v>
      </c>
      <c r="T467" s="33"/>
    </row>
    <row r="468" spans="1:20" ht="38.25" customHeight="1">
      <c r="A468" s="1" t="s">
        <v>19</v>
      </c>
      <c r="B468" s="17" t="str">
        <f t="shared" si="27"/>
        <v>22.41YG368Urimed bag Plus 500 MLConod Medical Co., LimitedБ. Браун Медикал ЕООДУринаторна торба за нефростома, еднокамерна, 500 мл., дължина на шлауха 100 см., с оразмеряване110IG589244377328501A</v>
      </c>
      <c r="C468" s="17" t="str">
        <f t="shared" si="29"/>
        <v>YG368Urimed bag Plus 500 MLConod Medical Co., LimitedБ. Браун Медикал ЕООД</v>
      </c>
      <c r="D468" s="42">
        <v>2</v>
      </c>
      <c r="E468" s="48">
        <v>2.4</v>
      </c>
      <c r="F468" s="42">
        <v>1</v>
      </c>
      <c r="G468" s="20" t="s">
        <v>1891</v>
      </c>
      <c r="H468" s="44" t="s">
        <v>1892</v>
      </c>
      <c r="I468" s="44" t="s">
        <v>1880</v>
      </c>
      <c r="J468" s="45" t="s">
        <v>361</v>
      </c>
      <c r="K468" s="44" t="s">
        <v>1893</v>
      </c>
      <c r="L468" s="44" t="s">
        <v>1894</v>
      </c>
      <c r="M468" s="44">
        <v>1</v>
      </c>
      <c r="N468" s="46"/>
      <c r="O468" s="46">
        <v>4.3899999999999997</v>
      </c>
      <c r="P468" s="42" t="s">
        <v>1883</v>
      </c>
      <c r="Q468" s="44" t="s">
        <v>1895</v>
      </c>
      <c r="R468" s="44" t="s">
        <v>1355</v>
      </c>
      <c r="T468" s="33"/>
    </row>
    <row r="469" spans="1:20" ht="38.25" customHeight="1">
      <c r="A469" s="1" t="s">
        <v>19</v>
      </c>
      <c r="B469" s="17" t="str">
        <f t="shared" si="27"/>
        <v>22.41YG449Urinary Drain BagNIngbo Greatcare Medical Instruments Co., Ltd.РСР ЕООДуринаторна торбичка за нефростома 2000 мл, дължина на шлауха 110 см.110IV5892410623</v>
      </c>
      <c r="C469" s="29" t="str">
        <f>+G469&amp;J469</f>
        <v>YG449РСР ЕООД</v>
      </c>
      <c r="D469" s="42">
        <v>2</v>
      </c>
      <c r="E469" s="48" t="s">
        <v>1850</v>
      </c>
      <c r="F469" s="42">
        <v>1</v>
      </c>
      <c r="G469" s="20" t="s">
        <v>1896</v>
      </c>
      <c r="H469" s="44" t="s">
        <v>1897</v>
      </c>
      <c r="I469" s="44" t="s">
        <v>1898</v>
      </c>
      <c r="J469" s="45" t="s">
        <v>39</v>
      </c>
      <c r="K469" s="44" t="s">
        <v>1899</v>
      </c>
      <c r="L469" s="44" t="s">
        <v>1875</v>
      </c>
      <c r="M469" s="45">
        <v>1</v>
      </c>
      <c r="N469" s="46"/>
      <c r="O469" s="46">
        <v>7.15</v>
      </c>
      <c r="P469" s="42" t="s">
        <v>1900</v>
      </c>
      <c r="Q469" s="44"/>
      <c r="R469" s="44" t="s">
        <v>1355</v>
      </c>
      <c r="T469" s="33"/>
    </row>
    <row r="470" spans="1:20" ht="38.25" customHeight="1">
      <c r="A470" s="1" t="s">
        <v>19</v>
      </c>
      <c r="B470" s="17" t="str">
        <f t="shared" si="27"/>
        <v>22.41YG450Leg Bag 750 mlNIngbo Greatcare Medical Instruments Co., Ltd.РСР ЕООДуринаторна торбичка за нефростома 750 мл, дължина на шлауха 30 см.110IV5892460501</v>
      </c>
      <c r="C470" s="29" t="str">
        <f>+G470&amp;J470</f>
        <v>YG450РСР ЕООД</v>
      </c>
      <c r="D470" s="42">
        <v>2</v>
      </c>
      <c r="E470" s="48" t="s">
        <v>1850</v>
      </c>
      <c r="F470" s="42">
        <v>1</v>
      </c>
      <c r="G470" s="20" t="s">
        <v>1901</v>
      </c>
      <c r="H470" s="44" t="s">
        <v>1902</v>
      </c>
      <c r="I470" s="44" t="s">
        <v>1898</v>
      </c>
      <c r="J470" s="45" t="s">
        <v>39</v>
      </c>
      <c r="K470" s="44" t="s">
        <v>1903</v>
      </c>
      <c r="L470" s="44" t="s">
        <v>1904</v>
      </c>
      <c r="M470" s="45">
        <v>1</v>
      </c>
      <c r="N470" s="46"/>
      <c r="O470" s="46">
        <v>7.15</v>
      </c>
      <c r="P470" s="42" t="s">
        <v>1905</v>
      </c>
      <c r="Q470" s="44"/>
      <c r="R470" s="44" t="s">
        <v>1355</v>
      </c>
      <c r="T470" s="33"/>
    </row>
    <row r="471" spans="1:20" ht="38.25" customHeight="1">
      <c r="A471" s="1" t="s">
        <v>19</v>
      </c>
      <c r="B471" s="17" t="str">
        <f t="shared" si="27"/>
        <v>22.41YG451Leg Bag 500 mlNIngbo Greatcare Medical Instruments Co., Ltd.РСР ЕООДуринаторна торбичка за нефростома 500 мл, дължина на шлауха 30 см.110IV5892405534</v>
      </c>
      <c r="C471" s="29" t="str">
        <f>+G471&amp;J471</f>
        <v>YG451РСР ЕООД</v>
      </c>
      <c r="D471" s="42">
        <v>2</v>
      </c>
      <c r="E471" s="48" t="s">
        <v>1850</v>
      </c>
      <c r="F471" s="42">
        <v>1</v>
      </c>
      <c r="G471" s="20" t="s">
        <v>1906</v>
      </c>
      <c r="H471" s="44" t="s">
        <v>1907</v>
      </c>
      <c r="I471" s="44" t="s">
        <v>1898</v>
      </c>
      <c r="J471" s="45" t="s">
        <v>39</v>
      </c>
      <c r="K471" s="44" t="s">
        <v>1908</v>
      </c>
      <c r="L471" s="44" t="s">
        <v>1869</v>
      </c>
      <c r="M471" s="45">
        <v>1</v>
      </c>
      <c r="N471" s="46"/>
      <c r="O471" s="46">
        <v>7.15</v>
      </c>
      <c r="P471" s="42" t="s">
        <v>1909</v>
      </c>
      <c r="Q471" s="44"/>
      <c r="R471" s="44" t="s">
        <v>1355</v>
      </c>
      <c r="T471" s="33"/>
    </row>
    <row r="472" spans="1:20" ht="38.25" customHeight="1">
      <c r="A472" s="1" t="s">
        <v>19</v>
      </c>
      <c r="B472" s="17" t="str">
        <f t="shared" si="27"/>
        <v>22.41YG452URINE DRAINAGE BAG 2000ML, T-TAP VALVE STERILE IN WELL LEAD MEDICAL CO., LTDУЕЛКЕЪР ЕООДУринаторна торба за нефростома и цистостома110IV1130173926</v>
      </c>
      <c r="C472" s="29" t="str">
        <f>+G472&amp;J472</f>
        <v>YG452УЕЛКЕЪР ЕООД</v>
      </c>
      <c r="D472" s="42">
        <v>2</v>
      </c>
      <c r="E472" s="48" t="s">
        <v>1850</v>
      </c>
      <c r="F472" s="42">
        <v>1</v>
      </c>
      <c r="G472" s="20" t="s">
        <v>1910</v>
      </c>
      <c r="H472" s="44" t="s">
        <v>1911</v>
      </c>
      <c r="I472" s="44" t="s">
        <v>1706</v>
      </c>
      <c r="J472" s="45" t="s">
        <v>468</v>
      </c>
      <c r="K472" s="44" t="s">
        <v>1847</v>
      </c>
      <c r="L472" s="44" t="s">
        <v>1875</v>
      </c>
      <c r="M472" s="45">
        <v>1</v>
      </c>
      <c r="N472" s="46"/>
      <c r="O472" s="46">
        <v>7.67</v>
      </c>
      <c r="P472" s="42" t="s">
        <v>1912</v>
      </c>
      <c r="Q472" s="44"/>
      <c r="R472" s="44" t="s">
        <v>1355</v>
      </c>
      <c r="T472" s="33"/>
    </row>
    <row r="473" spans="1:20" ht="38.25" customHeight="1">
      <c r="A473" s="1" t="s">
        <v>19</v>
      </c>
      <c r="B473" s="17" t="str">
        <f t="shared" si="27"/>
        <v>22.41YG453URINE LEG BAG (500ML) WELL LEAD MEDICAL CO., LTDУЕЛКЕЪР ЕООДУринаторна торба за нефростома и цистостома110IV1130124561</v>
      </c>
      <c r="C473" s="29" t="str">
        <f>+G473&amp;J473</f>
        <v>YG453УЕЛКЕЪР ЕООД</v>
      </c>
      <c r="D473" s="42">
        <v>2</v>
      </c>
      <c r="E473" s="48" t="s">
        <v>1850</v>
      </c>
      <c r="F473" s="42">
        <v>1</v>
      </c>
      <c r="G473" s="20" t="s">
        <v>1913</v>
      </c>
      <c r="H473" s="44" t="s">
        <v>1914</v>
      </c>
      <c r="I473" s="44" t="s">
        <v>1706</v>
      </c>
      <c r="J473" s="45" t="s">
        <v>468</v>
      </c>
      <c r="K473" s="44" t="s">
        <v>1847</v>
      </c>
      <c r="L473" s="44" t="s">
        <v>1869</v>
      </c>
      <c r="M473" s="45">
        <v>1</v>
      </c>
      <c r="N473" s="46"/>
      <c r="O473" s="46">
        <v>7.67</v>
      </c>
      <c r="P473" s="42" t="s">
        <v>1915</v>
      </c>
      <c r="Q473" s="44"/>
      <c r="R473" s="44" t="s">
        <v>1355</v>
      </c>
      <c r="T473" s="33"/>
    </row>
    <row r="474" spans="1:20" s="34" customFormat="1" ht="38.25" customHeight="1">
      <c r="A474" s="34" t="s">
        <v>19</v>
      </c>
      <c r="B474" s="17" t="str">
        <f t="shared" si="27"/>
        <v>2Изделия за поддържане на стоми</v>
      </c>
      <c r="C474" s="17" t="str">
        <f>+G474&amp;H474&amp;I474&amp;J474&amp;K474&amp;M474</f>
        <v>Изделия за поддържане на стоми</v>
      </c>
      <c r="D474" s="11">
        <v>2</v>
      </c>
      <c r="E474" s="11"/>
      <c r="F474" s="11"/>
      <c r="G474" s="11"/>
      <c r="H474" s="70" t="s">
        <v>1916</v>
      </c>
      <c r="I474" s="71"/>
      <c r="J474" s="71"/>
      <c r="K474" s="72"/>
      <c r="L474" s="115" t="s">
        <v>1917</v>
      </c>
      <c r="M474" s="116"/>
      <c r="N474" s="116"/>
      <c r="O474" s="117"/>
      <c r="P474" s="36"/>
      <c r="Q474" s="36"/>
      <c r="R474" s="36"/>
      <c r="S474" s="1"/>
      <c r="T474" s="33"/>
    </row>
    <row r="475" spans="1:20" s="34" customFormat="1" ht="38.25" customHeight="1">
      <c r="A475" s="34" t="s">
        <v>19</v>
      </c>
      <c r="B475" s="17" t="str">
        <f t="shared" si="27"/>
        <v>23Аксесоари</v>
      </c>
      <c r="C475" s="17" t="str">
        <f>+G475&amp;H475&amp;I475&amp;J475&amp;K475&amp;M475</f>
        <v>Аксесоари</v>
      </c>
      <c r="D475" s="11">
        <v>2</v>
      </c>
      <c r="E475" s="11">
        <v>3</v>
      </c>
      <c r="F475" s="11"/>
      <c r="G475" s="11"/>
      <c r="H475" s="70" t="s">
        <v>1918</v>
      </c>
      <c r="I475" s="71"/>
      <c r="J475" s="71"/>
      <c r="K475" s="72"/>
      <c r="L475" s="118"/>
      <c r="M475" s="119"/>
      <c r="N475" s="119"/>
      <c r="O475" s="120"/>
      <c r="P475" s="36"/>
      <c r="Q475" s="36"/>
      <c r="R475" s="36"/>
      <c r="S475" s="1"/>
      <c r="T475" s="33"/>
    </row>
    <row r="476" spans="1:20" s="34" customFormat="1" ht="38.25" customHeight="1">
      <c r="A476" s="34" t="s">
        <v>19</v>
      </c>
      <c r="B476" s="17" t="str">
        <f t="shared" si="27"/>
        <v>231лечебна пудра</v>
      </c>
      <c r="C476" s="17" t="str">
        <f>+G476&amp;H476&amp;I476&amp;J476&amp;K476&amp;M476</f>
        <v>лечебна пудра</v>
      </c>
      <c r="D476" s="11">
        <v>2</v>
      </c>
      <c r="E476" s="11">
        <v>3</v>
      </c>
      <c r="F476" s="11">
        <v>1</v>
      </c>
      <c r="G476" s="11"/>
      <c r="H476" s="70" t="s">
        <v>1919</v>
      </c>
      <c r="I476" s="71"/>
      <c r="J476" s="71"/>
      <c r="K476" s="72"/>
      <c r="L476" s="121"/>
      <c r="M476" s="122"/>
      <c r="N476" s="122"/>
      <c r="O476" s="123"/>
      <c r="P476" s="36"/>
      <c r="Q476" s="36"/>
      <c r="R476" s="36"/>
      <c r="S476" s="1"/>
      <c r="T476" s="33"/>
    </row>
    <row r="477" spans="1:20" ht="38.25" customHeight="1">
      <c r="A477" s="1" t="s">
        <v>19</v>
      </c>
      <c r="B477" s="17" t="str">
        <f t="shared" si="27"/>
        <v>231YF229Stomahesive (Orahesive) PowderConvaTec LtdРСР ЕООДпудра, лечебна110IA462070523225535</v>
      </c>
      <c r="C477" s="17" t="str">
        <f>+G477&amp;H477&amp;I477&amp;J477</f>
        <v>YF229Stomahesive (Orahesive) PowderConvaTec LtdРСР ЕООД</v>
      </c>
      <c r="D477" s="42">
        <v>2</v>
      </c>
      <c r="E477" s="48" t="s">
        <v>1920</v>
      </c>
      <c r="F477" s="42">
        <v>1</v>
      </c>
      <c r="G477" s="20" t="s">
        <v>1921</v>
      </c>
      <c r="H477" s="47" t="s">
        <v>1922</v>
      </c>
      <c r="I477" s="44" t="s">
        <v>394</v>
      </c>
      <c r="J477" s="45" t="s">
        <v>39</v>
      </c>
      <c r="K477" s="47" t="s">
        <v>1923</v>
      </c>
      <c r="L477" s="44" t="s">
        <v>1924</v>
      </c>
      <c r="M477" s="44">
        <v>1</v>
      </c>
      <c r="N477" s="46"/>
      <c r="O477" s="46">
        <v>14.45</v>
      </c>
      <c r="P477" s="18" t="s">
        <v>1925</v>
      </c>
      <c r="Q477" s="44">
        <v>25535</v>
      </c>
      <c r="R477" s="44" t="s">
        <v>1926</v>
      </c>
      <c r="T477" s="33"/>
    </row>
    <row r="478" spans="1:20" ht="38.25" customHeight="1">
      <c r="A478" s="1" t="s">
        <v>19</v>
      </c>
      <c r="B478" s="17" t="str">
        <f t="shared" si="27"/>
        <v>231YF922Stoma Powder 25gWelland Medical LimitedУЕЛКЕЪР ЕООДЛечебна стома пудра, 25 гр.110IV4620725307WPP025</v>
      </c>
      <c r="C478" s="17" t="str">
        <f>+G478&amp;H478&amp;I478&amp;J478</f>
        <v>YF922Stoma Powder 25gWelland Medical LimitedУЕЛКЕЪР ЕООД</v>
      </c>
      <c r="D478" s="42">
        <v>2</v>
      </c>
      <c r="E478" s="48" t="s">
        <v>1920</v>
      </c>
      <c r="F478" s="42">
        <v>1</v>
      </c>
      <c r="G478" s="20" t="s">
        <v>1927</v>
      </c>
      <c r="H478" s="44" t="s">
        <v>1928</v>
      </c>
      <c r="I478" s="47" t="s">
        <v>467</v>
      </c>
      <c r="J478" s="47" t="s">
        <v>468</v>
      </c>
      <c r="K478" s="44" t="s">
        <v>1929</v>
      </c>
      <c r="L478" s="44" t="s">
        <v>1930</v>
      </c>
      <c r="M478" s="44">
        <v>1</v>
      </c>
      <c r="N478" s="46"/>
      <c r="O478" s="46">
        <v>12.78</v>
      </c>
      <c r="P478" s="42" t="s">
        <v>1931</v>
      </c>
      <c r="Q478" s="44" t="s">
        <v>1932</v>
      </c>
      <c r="R478" s="44" t="s">
        <v>1926</v>
      </c>
      <c r="T478" s="33"/>
    </row>
    <row r="479" spans="1:20" ht="38.25" customHeight="1">
      <c r="A479" s="1" t="s">
        <v>19</v>
      </c>
      <c r="B479" s="17" t="str">
        <f t="shared" si="27"/>
        <v>231YG372Ally PowderZhende Medical Co., Ltd.Б. Браун Медикал ЕООДЛечебна стома пудра110IV12847954082022100</v>
      </c>
      <c r="C479" s="17" t="str">
        <f>+G479&amp;H479&amp;I479&amp;J479</f>
        <v>YG372Ally PowderZhende Medical Co., Ltd.Б. Браун Медикал ЕООД</v>
      </c>
      <c r="D479" s="42">
        <v>2</v>
      </c>
      <c r="E479" s="48" t="s">
        <v>1920</v>
      </c>
      <c r="F479" s="42">
        <v>1</v>
      </c>
      <c r="G479" s="20" t="s">
        <v>1933</v>
      </c>
      <c r="H479" s="44" t="s">
        <v>1934</v>
      </c>
      <c r="I479" s="47" t="s">
        <v>1935</v>
      </c>
      <c r="J479" s="45" t="s">
        <v>361</v>
      </c>
      <c r="K479" s="44" t="s">
        <v>1936</v>
      </c>
      <c r="L479" s="44"/>
      <c r="M479" s="44">
        <v>1</v>
      </c>
      <c r="N479" s="46"/>
      <c r="O479" s="46">
        <v>14.06</v>
      </c>
      <c r="P479" s="42" t="s">
        <v>1937</v>
      </c>
      <c r="Q479" s="44">
        <v>2022100</v>
      </c>
      <c r="R479" s="44" t="s">
        <v>1926</v>
      </c>
      <c r="T479" s="33"/>
    </row>
    <row r="480" spans="1:20" s="34" customFormat="1" ht="38.25" customHeight="1">
      <c r="A480" s="34" t="s">
        <v>19</v>
      </c>
      <c r="B480" s="17" t="str">
        <f t="shared" si="27"/>
        <v>2Изделия за поддържане на стоми</v>
      </c>
      <c r="C480" s="17" t="str">
        <f>+G480&amp;H480&amp;I480&amp;J480&amp;K480&amp;M480</f>
        <v>Изделия за поддържане на стоми</v>
      </c>
      <c r="D480" s="11">
        <v>2</v>
      </c>
      <c r="E480" s="11"/>
      <c r="F480" s="11"/>
      <c r="G480" s="11"/>
      <c r="H480" s="70" t="s">
        <v>1916</v>
      </c>
      <c r="I480" s="71"/>
      <c r="J480" s="71"/>
      <c r="K480" s="72"/>
      <c r="L480" s="36"/>
      <c r="M480" s="36"/>
      <c r="N480" s="41"/>
      <c r="O480" s="41"/>
      <c r="P480" s="36"/>
      <c r="Q480" s="36"/>
      <c r="R480" s="36"/>
      <c r="S480" s="1"/>
      <c r="T480" s="33"/>
    </row>
    <row r="481" spans="1:20" s="34" customFormat="1" ht="38.25" customHeight="1">
      <c r="A481" s="34" t="s">
        <v>19</v>
      </c>
      <c r="B481" s="17" t="str">
        <f t="shared" si="27"/>
        <v>23Аксесоари</v>
      </c>
      <c r="C481" s="17" t="str">
        <f>+G481&amp;H481&amp;I481&amp;J481&amp;K481&amp;M481</f>
        <v>Аксесоари</v>
      </c>
      <c r="D481" s="11">
        <v>2</v>
      </c>
      <c r="E481" s="11">
        <v>3</v>
      </c>
      <c r="F481" s="11"/>
      <c r="G481" s="11"/>
      <c r="H481" s="70" t="s">
        <v>1918</v>
      </c>
      <c r="I481" s="71"/>
      <c r="J481" s="71"/>
      <c r="K481" s="72"/>
      <c r="L481" s="36"/>
      <c r="M481" s="36"/>
      <c r="N481" s="41"/>
      <c r="O481" s="41"/>
      <c r="P481" s="36"/>
      <c r="Q481" s="36"/>
      <c r="R481" s="36"/>
      <c r="S481" s="1"/>
      <c r="T481" s="33"/>
    </row>
    <row r="482" spans="1:20" s="34" customFormat="1" ht="38.25" customHeight="1">
      <c r="A482" s="34" t="s">
        <v>19</v>
      </c>
      <c r="B482" s="17" t="str">
        <f t="shared" si="27"/>
        <v>232лечебна паста</v>
      </c>
      <c r="C482" s="17" t="str">
        <f>+G482&amp;H482&amp;I482&amp;J482&amp;K482&amp;M482</f>
        <v>лечебна паста</v>
      </c>
      <c r="D482" s="11">
        <v>2</v>
      </c>
      <c r="E482" s="11">
        <v>3</v>
      </c>
      <c r="F482" s="11">
        <v>2</v>
      </c>
      <c r="G482" s="11"/>
      <c r="H482" s="70" t="s">
        <v>1938</v>
      </c>
      <c r="I482" s="71"/>
      <c r="J482" s="71"/>
      <c r="K482" s="72"/>
      <c r="L482" s="36"/>
      <c r="M482" s="36"/>
      <c r="N482" s="41"/>
      <c r="O482" s="41"/>
      <c r="P482" s="36"/>
      <c r="Q482" s="36"/>
      <c r="R482" s="36"/>
      <c r="S482" s="1"/>
      <c r="T482" s="33"/>
    </row>
    <row r="483" spans="1:20" ht="38.25" customHeight="1">
      <c r="A483" s="1" t="s">
        <v>19</v>
      </c>
      <c r="B483" s="17" t="str">
        <f t="shared" si="27"/>
        <v>232YF234Стрип паста (Brava strip pasta)Coloplast A/SЕТ "Мебос – Мери Босева"Стрип паста1010IV46207361452655</v>
      </c>
      <c r="C483" s="17" t="str">
        <f>+G483&amp;H483&amp;I483&amp;J483</f>
        <v>YF234Стрип паста (Brava strip pasta)Coloplast A/SЕТ "Мебос – Мери Босева"</v>
      </c>
      <c r="D483" s="42">
        <v>2</v>
      </c>
      <c r="E483" s="48" t="s">
        <v>1920</v>
      </c>
      <c r="F483" s="42">
        <v>2</v>
      </c>
      <c r="G483" s="20" t="s">
        <v>1939</v>
      </c>
      <c r="H483" s="44" t="s">
        <v>1940</v>
      </c>
      <c r="I483" s="44" t="s">
        <v>512</v>
      </c>
      <c r="J483" s="44" t="s">
        <v>530</v>
      </c>
      <c r="K483" s="47" t="s">
        <v>1941</v>
      </c>
      <c r="L483" s="44"/>
      <c r="M483" s="47">
        <v>10</v>
      </c>
      <c r="N483" s="46"/>
      <c r="O483" s="46">
        <v>2.2400000000000002</v>
      </c>
      <c r="P483" s="42" t="s">
        <v>1942</v>
      </c>
      <c r="Q483" s="44">
        <v>2655</v>
      </c>
      <c r="R483" s="44" t="s">
        <v>1926</v>
      </c>
      <c r="T483" s="33"/>
    </row>
    <row r="484" spans="1:20" ht="38.25" customHeight="1">
      <c r="A484" s="1" t="s">
        <v>19</v>
      </c>
      <c r="B484" s="17" t="str">
        <f t="shared" si="27"/>
        <v>232YG454Стрип паста (Brava strip pasta)Coloplast A/SМЕБОС EООДСтрип паста – при зачервяване на кожата. Изравнява неравностите.1010IV46207299002655</v>
      </c>
      <c r="C484" s="29" t="str">
        <f>+G484&amp;J484</f>
        <v>YG454МЕБОС EООД</v>
      </c>
      <c r="D484" s="42">
        <v>2</v>
      </c>
      <c r="E484" s="48" t="s">
        <v>1920</v>
      </c>
      <c r="F484" s="42">
        <v>2</v>
      </c>
      <c r="G484" s="20" t="s">
        <v>1943</v>
      </c>
      <c r="H484" s="44" t="s">
        <v>1940</v>
      </c>
      <c r="I484" s="44" t="s">
        <v>512</v>
      </c>
      <c r="J484" s="45" t="s">
        <v>513</v>
      </c>
      <c r="K484" s="44" t="s">
        <v>1944</v>
      </c>
      <c r="L484" s="44"/>
      <c r="M484" s="44">
        <v>10</v>
      </c>
      <c r="N484" s="46"/>
      <c r="O484" s="46">
        <v>2.2400000000000002</v>
      </c>
      <c r="P484" s="42" t="s">
        <v>1945</v>
      </c>
      <c r="Q484" s="44">
        <v>2655</v>
      </c>
      <c r="R484" s="44" t="s">
        <v>1926</v>
      </c>
      <c r="T484" s="33"/>
    </row>
    <row r="485" spans="1:20" ht="38.25" customHeight="1">
      <c r="A485" s="1" t="s">
        <v>19</v>
      </c>
      <c r="B485" s="17" t="str">
        <f t="shared" si="27"/>
        <v>232YG101Soft paste, 50 gDansac A/SСофарма Трейдинг АДСтома протектор, паста110IA310730669277550-0</v>
      </c>
      <c r="C485" s="17" t="str">
        <f>+G485&amp;H485&amp;I485&amp;J485</f>
        <v>YG101Soft paste, 50 gDansac A/SСофарма Трейдинг АД</v>
      </c>
      <c r="D485" s="42">
        <v>2</v>
      </c>
      <c r="E485" s="48" t="s">
        <v>1920</v>
      </c>
      <c r="F485" s="42">
        <v>2</v>
      </c>
      <c r="G485" s="32" t="s">
        <v>1946</v>
      </c>
      <c r="H485" s="44" t="s">
        <v>1947</v>
      </c>
      <c r="I485" s="51" t="s">
        <v>325</v>
      </c>
      <c r="J485" s="51" t="s">
        <v>173</v>
      </c>
      <c r="K485" s="44" t="s">
        <v>1948</v>
      </c>
      <c r="L485" s="42" t="s">
        <v>1949</v>
      </c>
      <c r="M485" s="42">
        <v>1</v>
      </c>
      <c r="N485" s="46"/>
      <c r="O485" s="46">
        <v>15.19</v>
      </c>
      <c r="P485" s="23" t="s">
        <v>1950</v>
      </c>
      <c r="Q485" s="44" t="s">
        <v>1951</v>
      </c>
      <c r="R485" s="44" t="s">
        <v>1926</v>
      </c>
      <c r="T485" s="33"/>
    </row>
    <row r="486" spans="1:20" ht="38.25" customHeight="1">
      <c r="A486" s="1" t="s">
        <v>19</v>
      </c>
      <c r="B486" s="17" t="str">
        <f t="shared" si="27"/>
        <v>232YF449Stoma paste 60gSalts Health Care LtdКа-М Медикъл ЕООДзалепваща паста110ІV3106682018SP60</v>
      </c>
      <c r="C486" s="17" t="str">
        <f>+G486&amp;H486&amp;I486&amp;J486</f>
        <v>YF449Stoma paste 60gSalts Health Care LtdКа-М Медикъл ЕООД</v>
      </c>
      <c r="D486" s="42">
        <v>2</v>
      </c>
      <c r="E486" s="48" t="s">
        <v>1920</v>
      </c>
      <c r="F486" s="42">
        <v>2</v>
      </c>
      <c r="G486" s="20" t="s">
        <v>1952</v>
      </c>
      <c r="H486" s="47" t="s">
        <v>1953</v>
      </c>
      <c r="I486" s="44" t="s">
        <v>406</v>
      </c>
      <c r="J486" s="47" t="s">
        <v>407</v>
      </c>
      <c r="K486" s="47" t="s">
        <v>1954</v>
      </c>
      <c r="L486" s="44" t="s">
        <v>1955</v>
      </c>
      <c r="M486" s="45">
        <v>1</v>
      </c>
      <c r="N486" s="46"/>
      <c r="O486" s="46">
        <v>11.85</v>
      </c>
      <c r="P486" s="42" t="s">
        <v>1956</v>
      </c>
      <c r="Q486" s="44" t="s">
        <v>1957</v>
      </c>
      <c r="R486" s="44" t="s">
        <v>1926</v>
      </c>
      <c r="T486" s="33"/>
    </row>
    <row r="487" spans="1:20" ht="38.25" customHeight="1">
      <c r="A487" s="1" t="s">
        <v>19</v>
      </c>
      <c r="B487" s="17" t="str">
        <f t="shared" ref="B487:B550" si="30">+D487&amp;E487&amp;F487&amp;G487&amp;H487&amp;I487&amp;J487&amp;K487&amp;M487&amp;P487&amp;Q487</f>
        <v>232YF923Stoma Paste 20grWelland Medical LimitedУЕЛКЕЪР ЕООДЛечебна стома паста, 20 гр110IV4620769751WSP100</v>
      </c>
      <c r="C487" s="17" t="str">
        <f>+G487&amp;H487&amp;I487&amp;J487</f>
        <v>YF923Stoma Paste 20grWelland Medical LimitedУЕЛКЕЪР ЕООД</v>
      </c>
      <c r="D487" s="42">
        <v>2</v>
      </c>
      <c r="E487" s="48" t="s">
        <v>1920</v>
      </c>
      <c r="F487" s="42">
        <v>2</v>
      </c>
      <c r="G487" s="20" t="s">
        <v>1958</v>
      </c>
      <c r="H487" s="44" t="s">
        <v>1959</v>
      </c>
      <c r="I487" s="47" t="s">
        <v>467</v>
      </c>
      <c r="J487" s="47" t="s">
        <v>468</v>
      </c>
      <c r="K487" s="44" t="s">
        <v>1960</v>
      </c>
      <c r="L487" s="44" t="s">
        <v>1961</v>
      </c>
      <c r="M487" s="44">
        <v>1</v>
      </c>
      <c r="N487" s="46"/>
      <c r="O487" s="46">
        <v>14.7</v>
      </c>
      <c r="P487" s="42" t="s">
        <v>1962</v>
      </c>
      <c r="Q487" s="44" t="s">
        <v>1963</v>
      </c>
      <c r="R487" s="44" t="s">
        <v>1926</v>
      </c>
      <c r="T487" s="33"/>
    </row>
    <row r="488" spans="1:20" ht="38.25" customHeight="1">
      <c r="A488" s="1" t="s">
        <v>19</v>
      </c>
      <c r="B488" s="17" t="str">
        <f t="shared" si="30"/>
        <v>232YG373Ally Paste Zhende Medical Co., Ltd.Б. Браун Медикал ЕООДЗалепваща паста без алкохол110IV12847835082022200</v>
      </c>
      <c r="C488" s="17" t="str">
        <f>+G488&amp;H488&amp;I488&amp;J488</f>
        <v>YG373Ally Paste Zhende Medical Co., Ltd.Б. Браун Медикал ЕООД</v>
      </c>
      <c r="D488" s="42">
        <v>2</v>
      </c>
      <c r="E488" s="48" t="s">
        <v>1920</v>
      </c>
      <c r="F488" s="42">
        <v>2</v>
      </c>
      <c r="G488" s="20" t="s">
        <v>1964</v>
      </c>
      <c r="H488" s="44" t="s">
        <v>1965</v>
      </c>
      <c r="I488" s="47" t="s">
        <v>1935</v>
      </c>
      <c r="J488" s="45" t="s">
        <v>361</v>
      </c>
      <c r="K488" s="44" t="s">
        <v>1966</v>
      </c>
      <c r="L488" s="44"/>
      <c r="M488" s="44">
        <v>1</v>
      </c>
      <c r="N488" s="46"/>
      <c r="O488" s="46">
        <v>15.47</v>
      </c>
      <c r="P488" s="42" t="s">
        <v>1967</v>
      </c>
      <c r="Q488" s="44">
        <v>2022200</v>
      </c>
      <c r="R488" s="44" t="s">
        <v>1926</v>
      </c>
      <c r="T488" s="33"/>
    </row>
    <row r="489" spans="1:20" s="34" customFormat="1" ht="38.25" customHeight="1">
      <c r="A489" s="34" t="s">
        <v>19</v>
      </c>
      <c r="B489" s="17" t="str">
        <f t="shared" si="30"/>
        <v>2Изделия за поддържане на стоми</v>
      </c>
      <c r="C489" s="17" t="str">
        <f>+G489&amp;H489&amp;I489&amp;J489&amp;K489&amp;M489</f>
        <v>Изделия за поддържане на стоми</v>
      </c>
      <c r="D489" s="11">
        <v>2</v>
      </c>
      <c r="E489" s="11"/>
      <c r="F489" s="11"/>
      <c r="G489" s="11"/>
      <c r="H489" s="70" t="s">
        <v>1916</v>
      </c>
      <c r="I489" s="71"/>
      <c r="J489" s="71"/>
      <c r="K489" s="72"/>
      <c r="L489" s="36"/>
      <c r="M489" s="36"/>
      <c r="N489" s="41"/>
      <c r="O489" s="41"/>
      <c r="P489" s="36"/>
      <c r="Q489" s="36"/>
      <c r="R489" s="36"/>
      <c r="S489" s="1"/>
      <c r="T489" s="33"/>
    </row>
    <row r="490" spans="1:20" s="34" customFormat="1" ht="38.25" customHeight="1">
      <c r="A490" s="34" t="s">
        <v>19</v>
      </c>
      <c r="B490" s="17" t="str">
        <f t="shared" si="30"/>
        <v>23Аксесоари</v>
      </c>
      <c r="C490" s="17" t="str">
        <f>+G490&amp;H490&amp;I490&amp;J490&amp;K490&amp;M490</f>
        <v>Аксесоари</v>
      </c>
      <c r="D490" s="11">
        <v>2</v>
      </c>
      <c r="E490" s="11">
        <v>3</v>
      </c>
      <c r="F490" s="11"/>
      <c r="G490" s="11"/>
      <c r="H490" s="70" t="s">
        <v>1918</v>
      </c>
      <c r="I490" s="71"/>
      <c r="J490" s="71"/>
      <c r="K490" s="72"/>
      <c r="L490" s="36"/>
      <c r="M490" s="36"/>
      <c r="N490" s="41"/>
      <c r="O490" s="41"/>
      <c r="P490" s="36"/>
      <c r="Q490" s="36"/>
      <c r="R490" s="36"/>
      <c r="S490" s="1"/>
      <c r="T490" s="33"/>
    </row>
    <row r="491" spans="1:20" s="34" customFormat="1" ht="38.25" customHeight="1">
      <c r="A491" s="34" t="s">
        <v>19</v>
      </c>
      <c r="B491" s="17" t="str">
        <f t="shared" si="30"/>
        <v>233протективен крем/спрей</v>
      </c>
      <c r="C491" s="17" t="str">
        <f>+G491&amp;H491&amp;I491&amp;J491&amp;K491&amp;M491</f>
        <v>протективен крем/спрей</v>
      </c>
      <c r="D491" s="11">
        <v>2</v>
      </c>
      <c r="E491" s="11">
        <v>3</v>
      </c>
      <c r="F491" s="11">
        <v>3</v>
      </c>
      <c r="G491" s="11"/>
      <c r="H491" s="70" t="s">
        <v>1968</v>
      </c>
      <c r="I491" s="71"/>
      <c r="J491" s="71"/>
      <c r="K491" s="72"/>
      <c r="L491" s="36"/>
      <c r="M491" s="36"/>
      <c r="N491" s="41"/>
      <c r="O491" s="41"/>
      <c r="P491" s="36"/>
      <c r="Q491" s="36"/>
      <c r="R491" s="36"/>
      <c r="S491" s="1"/>
      <c r="T491" s="33"/>
    </row>
    <row r="492" spans="1:20" ht="38.25" customHeight="1">
      <c r="A492" s="1" t="s">
        <v>19</v>
      </c>
      <c r="B492" s="17" t="str">
        <f t="shared" si="30"/>
        <v>233YG460Microporous band - aidColoplast A/SМЕБОС EООДДопълнителен залепващ ринг3010IV34864603919804</v>
      </c>
      <c r="C492" s="29" t="str">
        <f>+G492&amp;J492</f>
        <v>YG460МЕБОС EООД</v>
      </c>
      <c r="D492" s="42">
        <v>2</v>
      </c>
      <c r="E492" s="48" t="s">
        <v>1920</v>
      </c>
      <c r="F492" s="42">
        <v>3</v>
      </c>
      <c r="G492" s="20" t="s">
        <v>1969</v>
      </c>
      <c r="H492" s="44" t="s">
        <v>1970</v>
      </c>
      <c r="I492" s="44" t="s">
        <v>512</v>
      </c>
      <c r="J492" s="45" t="s">
        <v>513</v>
      </c>
      <c r="K492" s="44" t="s">
        <v>1971</v>
      </c>
      <c r="L492" s="44"/>
      <c r="M492" s="44">
        <v>30</v>
      </c>
      <c r="N492" s="46"/>
      <c r="O492" s="46">
        <v>0.41</v>
      </c>
      <c r="P492" s="42" t="s">
        <v>1972</v>
      </c>
      <c r="Q492" s="44">
        <v>9804</v>
      </c>
      <c r="R492" s="44" t="s">
        <v>1926</v>
      </c>
      <c r="T492" s="33"/>
    </row>
    <row r="493" spans="1:20" ht="38.25" customHeight="1">
      <c r="A493" s="1" t="s">
        <v>19</v>
      </c>
      <c r="B493" s="17" t="str">
        <f t="shared" si="30"/>
        <v>233YG057Microporous band - aidColoplast A/SЕТ "Мебос – Мери Босева"Допълнителен залепващ ринг3010IV34864912649804</v>
      </c>
      <c r="C493" s="17" t="str">
        <f t="shared" ref="C493:C512" si="31">+G493&amp;H493&amp;I493&amp;J493</f>
        <v>YG057Microporous band - aidColoplast A/SЕТ "Мебос – Мери Босева"</v>
      </c>
      <c r="D493" s="42">
        <v>2</v>
      </c>
      <c r="E493" s="42">
        <v>3</v>
      </c>
      <c r="F493" s="42">
        <v>3</v>
      </c>
      <c r="G493" s="20" t="s">
        <v>1973</v>
      </c>
      <c r="H493" s="23" t="s">
        <v>1970</v>
      </c>
      <c r="I493" s="44" t="s">
        <v>512</v>
      </c>
      <c r="J493" s="44" t="s">
        <v>530</v>
      </c>
      <c r="K493" s="55" t="s">
        <v>1971</v>
      </c>
      <c r="L493" s="44"/>
      <c r="M493" s="47">
        <v>30</v>
      </c>
      <c r="N493" s="46"/>
      <c r="O493" s="46">
        <v>0.41</v>
      </c>
      <c r="P493" s="42" t="s">
        <v>1974</v>
      </c>
      <c r="Q493" s="44">
        <v>9804</v>
      </c>
      <c r="R493" s="44" t="s">
        <v>1926</v>
      </c>
      <c r="T493" s="33"/>
    </row>
    <row r="494" spans="1:20" ht="38.25" customHeight="1">
      <c r="A494" s="1" t="s">
        <v>19</v>
      </c>
      <c r="B494" s="17" t="str">
        <f t="shared" si="30"/>
        <v>233YG054Brava Mouldable RingColoplast A/SЕТ "Мебос – Мери Босева"Предпазен околостомен пръстен3010IV462075539612030</v>
      </c>
      <c r="C494" s="17" t="str">
        <f t="shared" si="31"/>
        <v>YG054Brava Mouldable RingColoplast A/SЕТ "Мебос – Мери Босева"</v>
      </c>
      <c r="D494" s="42">
        <v>2</v>
      </c>
      <c r="E494" s="42">
        <v>3</v>
      </c>
      <c r="F494" s="42">
        <v>3</v>
      </c>
      <c r="G494" s="20" t="s">
        <v>1975</v>
      </c>
      <c r="H494" s="23" t="s">
        <v>1976</v>
      </c>
      <c r="I494" s="44" t="s">
        <v>512</v>
      </c>
      <c r="J494" s="44" t="s">
        <v>530</v>
      </c>
      <c r="K494" s="55" t="s">
        <v>1977</v>
      </c>
      <c r="L494" s="44" t="s">
        <v>1978</v>
      </c>
      <c r="M494" s="47">
        <v>30</v>
      </c>
      <c r="N494" s="46"/>
      <c r="O494" s="46">
        <v>3.31</v>
      </c>
      <c r="P494" s="42" t="s">
        <v>1979</v>
      </c>
      <c r="Q494" s="44">
        <v>12030</v>
      </c>
      <c r="R494" s="44" t="s">
        <v>1926</v>
      </c>
      <c r="T494" s="33"/>
    </row>
    <row r="495" spans="1:20" ht="38.25" customHeight="1">
      <c r="A495" s="1" t="s">
        <v>19</v>
      </c>
      <c r="B495" s="17" t="str">
        <f t="shared" si="30"/>
        <v>233YG055Brava Mouldable RingColoplast A/SЕТ "Мебос – Мери Босева"Предпазен околостомен пръстен3010IV462071197512042</v>
      </c>
      <c r="C495" s="17" t="str">
        <f t="shared" si="31"/>
        <v>YG055Brava Mouldable RingColoplast A/SЕТ "Мебос – Мери Босева"</v>
      </c>
      <c r="D495" s="42">
        <v>2</v>
      </c>
      <c r="E495" s="42">
        <v>3</v>
      </c>
      <c r="F495" s="42">
        <v>3</v>
      </c>
      <c r="G495" s="20" t="s">
        <v>1980</v>
      </c>
      <c r="H495" s="23" t="s">
        <v>1976</v>
      </c>
      <c r="I495" s="44" t="s">
        <v>512</v>
      </c>
      <c r="J495" s="44" t="s">
        <v>530</v>
      </c>
      <c r="K495" s="55" t="s">
        <v>1977</v>
      </c>
      <c r="L495" s="44" t="s">
        <v>1981</v>
      </c>
      <c r="M495" s="47">
        <v>30</v>
      </c>
      <c r="N495" s="46"/>
      <c r="O495" s="46">
        <v>3.31</v>
      </c>
      <c r="P495" s="42" t="s">
        <v>1982</v>
      </c>
      <c r="Q495" s="44">
        <v>12042</v>
      </c>
      <c r="R495" s="44" t="s">
        <v>1926</v>
      </c>
      <c r="T495" s="33"/>
    </row>
    <row r="496" spans="1:20" ht="38.25" customHeight="1">
      <c r="A496" s="1" t="s">
        <v>19</v>
      </c>
      <c r="B496" s="17" t="str">
        <f t="shared" si="30"/>
        <v>233YG102Skin lotionDansac A/SСофарма Трейдинг АДЛосион110IA462053816970005-0001</v>
      </c>
      <c r="C496" s="17" t="str">
        <f t="shared" si="31"/>
        <v>YG102Skin lotionDansac A/SСофарма Трейдинг АД</v>
      </c>
      <c r="D496" s="42">
        <v>2</v>
      </c>
      <c r="E496" s="48" t="s">
        <v>1920</v>
      </c>
      <c r="F496" s="42">
        <v>3</v>
      </c>
      <c r="G496" s="32" t="s">
        <v>1983</v>
      </c>
      <c r="H496" s="44" t="s">
        <v>1984</v>
      </c>
      <c r="I496" s="51" t="s">
        <v>325</v>
      </c>
      <c r="J496" s="51" t="s">
        <v>173</v>
      </c>
      <c r="K496" s="44" t="s">
        <v>1985</v>
      </c>
      <c r="L496" s="42"/>
      <c r="M496" s="42">
        <v>1</v>
      </c>
      <c r="N496" s="46"/>
      <c r="O496" s="46">
        <v>4.1399999999999997</v>
      </c>
      <c r="P496" s="23" t="s">
        <v>1986</v>
      </c>
      <c r="Q496" s="44" t="s">
        <v>1987</v>
      </c>
      <c r="R496" s="44" t="s">
        <v>1926</v>
      </c>
      <c r="T496" s="33"/>
    </row>
    <row r="497" spans="1:20" ht="38.25" customHeight="1">
      <c r="A497" s="1" t="s">
        <v>19</v>
      </c>
      <c r="B497" s="17" t="str">
        <f t="shared" si="30"/>
        <v>233YG103EasiSpray Adhesive RemoverDansac A/SСофарма Трейдинг АДРазтворител, спрей110IA1003329187083-01</v>
      </c>
      <c r="C497" s="17" t="str">
        <f t="shared" si="31"/>
        <v>YG103EasiSpray Adhesive RemoverDansac A/SСофарма Трейдинг АД</v>
      </c>
      <c r="D497" s="42">
        <v>2</v>
      </c>
      <c r="E497" s="48" t="s">
        <v>1920</v>
      </c>
      <c r="F497" s="42">
        <v>3</v>
      </c>
      <c r="G497" s="32" t="s">
        <v>1988</v>
      </c>
      <c r="H497" s="44" t="s">
        <v>1989</v>
      </c>
      <c r="I497" s="51" t="s">
        <v>325</v>
      </c>
      <c r="J497" s="51" t="s">
        <v>173</v>
      </c>
      <c r="K497" s="44" t="s">
        <v>1990</v>
      </c>
      <c r="L497" s="42"/>
      <c r="M497" s="42">
        <v>1</v>
      </c>
      <c r="N497" s="46"/>
      <c r="O497" s="46">
        <v>30.98</v>
      </c>
      <c r="P497" s="23" t="s">
        <v>1991</v>
      </c>
      <c r="Q497" s="44" t="s">
        <v>1992</v>
      </c>
      <c r="R497" s="44" t="s">
        <v>1926</v>
      </c>
      <c r="T497" s="33"/>
    </row>
    <row r="498" spans="1:20" ht="38.25" customHeight="1">
      <c r="A498" s="1" t="s">
        <v>19</v>
      </c>
      <c r="B498" s="17" t="str">
        <f t="shared" si="30"/>
        <v>233YF228Stomahesive PasteConvaTec LtdРСР ЕООДпаста, запълваща неравности; 110IV4620751845183910</v>
      </c>
      <c r="C498" s="17" t="str">
        <f t="shared" si="31"/>
        <v>YF228Stomahesive PasteConvaTec LtdРСР ЕООД</v>
      </c>
      <c r="D498" s="42">
        <v>2</v>
      </c>
      <c r="E498" s="42">
        <v>3</v>
      </c>
      <c r="F498" s="42">
        <v>3</v>
      </c>
      <c r="G498" s="20" t="s">
        <v>1993</v>
      </c>
      <c r="H498" s="47" t="s">
        <v>1994</v>
      </c>
      <c r="I498" s="44" t="s">
        <v>394</v>
      </c>
      <c r="J498" s="45" t="s">
        <v>39</v>
      </c>
      <c r="K498" s="47" t="s">
        <v>1995</v>
      </c>
      <c r="L498" s="44" t="s">
        <v>1996</v>
      </c>
      <c r="M498" s="44">
        <v>1</v>
      </c>
      <c r="N498" s="46"/>
      <c r="O498" s="46">
        <v>24.03</v>
      </c>
      <c r="P498" s="42" t="s">
        <v>1997</v>
      </c>
      <c r="Q498" s="44">
        <v>183910</v>
      </c>
      <c r="R498" s="44" t="s">
        <v>1926</v>
      </c>
      <c r="T498" s="33"/>
    </row>
    <row r="499" spans="1:20" ht="38.25" customHeight="1">
      <c r="A499" s="1" t="s">
        <v>19</v>
      </c>
      <c r="B499" s="17" t="str">
        <f t="shared" si="30"/>
        <v>233YF811Silesse Sting Free Skin Barier SprayConvaTec LtdРСР ЕООДпротектиращ спрей110IV4620594150420790</v>
      </c>
      <c r="C499" s="17" t="str">
        <f t="shared" si="31"/>
        <v>YF811Silesse Sting Free Skin Barier SprayConvaTec LtdРСР ЕООД</v>
      </c>
      <c r="D499" s="42">
        <v>2</v>
      </c>
      <c r="E499" s="42">
        <v>3</v>
      </c>
      <c r="F499" s="42">
        <v>3</v>
      </c>
      <c r="G499" s="20" t="s">
        <v>1998</v>
      </c>
      <c r="H499" s="52" t="s">
        <v>1999</v>
      </c>
      <c r="I499" s="44" t="s">
        <v>394</v>
      </c>
      <c r="J499" s="45" t="s">
        <v>39</v>
      </c>
      <c r="K499" s="56" t="s">
        <v>2000</v>
      </c>
      <c r="L499" s="44" t="s">
        <v>2001</v>
      </c>
      <c r="M499" s="44">
        <v>1</v>
      </c>
      <c r="N499" s="46"/>
      <c r="O499" s="46">
        <v>14.45</v>
      </c>
      <c r="P499" s="42" t="s">
        <v>2002</v>
      </c>
      <c r="Q499" s="44">
        <v>420790</v>
      </c>
      <c r="R499" s="44" t="s">
        <v>1926</v>
      </c>
      <c r="T499" s="33"/>
    </row>
    <row r="500" spans="1:20" ht="38.25" customHeight="1">
      <c r="A500" s="1" t="s">
        <v>19</v>
      </c>
      <c r="B500" s="17" t="str">
        <f t="shared" si="30"/>
        <v>233YG306Dermacol 20Salts Health Care LtdКа-М Медикъл ЕООДфиксатор за стома-предпазва кожата от секрецията и зачервяването110ІV3106632594DC20</v>
      </c>
      <c r="C500" s="17" t="str">
        <f t="shared" si="31"/>
        <v>YG306Dermacol 20Salts Health Care LtdКа-М Медикъл ЕООД</v>
      </c>
      <c r="D500" s="42">
        <v>2</v>
      </c>
      <c r="E500" s="42">
        <v>3</v>
      </c>
      <c r="F500" s="42">
        <v>3</v>
      </c>
      <c r="G500" s="20" t="s">
        <v>2003</v>
      </c>
      <c r="H500" s="47" t="s">
        <v>2004</v>
      </c>
      <c r="I500" s="44" t="s">
        <v>406</v>
      </c>
      <c r="J500" s="47" t="s">
        <v>407</v>
      </c>
      <c r="K500" s="44" t="s">
        <v>2005</v>
      </c>
      <c r="L500" s="44" t="s">
        <v>2006</v>
      </c>
      <c r="M500" s="45">
        <v>1</v>
      </c>
      <c r="N500" s="46"/>
      <c r="O500" s="46">
        <v>3.69</v>
      </c>
      <c r="P500" s="42" t="s">
        <v>2007</v>
      </c>
      <c r="Q500" s="44" t="s">
        <v>2008</v>
      </c>
      <c r="R500" s="44" t="s">
        <v>1926</v>
      </c>
      <c r="T500" s="33"/>
    </row>
    <row r="501" spans="1:20" ht="38.25" customHeight="1">
      <c r="A501" s="1" t="s">
        <v>19</v>
      </c>
      <c r="B501" s="17" t="str">
        <f t="shared" si="30"/>
        <v>233YG307Dermacol 23Salts Health Care LtdКа-М Медикъл ЕООДфиксатор за стома-предпазва кожата от секрецията и зачервяването110ІV3106650495DC23</v>
      </c>
      <c r="C501" s="17" t="str">
        <f t="shared" si="31"/>
        <v>YG307Dermacol 23Salts Health Care LtdКа-М Медикъл ЕООД</v>
      </c>
      <c r="D501" s="42">
        <v>2</v>
      </c>
      <c r="E501" s="42">
        <v>3</v>
      </c>
      <c r="F501" s="42">
        <v>3</v>
      </c>
      <c r="G501" s="20" t="s">
        <v>2009</v>
      </c>
      <c r="H501" s="47" t="s">
        <v>2010</v>
      </c>
      <c r="I501" s="44" t="s">
        <v>406</v>
      </c>
      <c r="J501" s="47" t="s">
        <v>407</v>
      </c>
      <c r="K501" s="44" t="s">
        <v>2005</v>
      </c>
      <c r="L501" s="44" t="s">
        <v>2011</v>
      </c>
      <c r="M501" s="45">
        <v>1</v>
      </c>
      <c r="N501" s="46"/>
      <c r="O501" s="46">
        <v>3.69</v>
      </c>
      <c r="P501" s="42" t="s">
        <v>2012</v>
      </c>
      <c r="Q501" s="44" t="s">
        <v>2013</v>
      </c>
      <c r="R501" s="44" t="s">
        <v>1926</v>
      </c>
      <c r="T501" s="33"/>
    </row>
    <row r="502" spans="1:20" ht="38.25" customHeight="1">
      <c r="A502" s="1" t="s">
        <v>19</v>
      </c>
      <c r="B502" s="17" t="str">
        <f t="shared" si="30"/>
        <v>233YG308Dermacol 26Salts Health Care LtdКа-М Медикъл ЕООДфиксатор за стома-предпазва кожата от секрецията и зачервяването110ІV3106619604DC26</v>
      </c>
      <c r="C502" s="17" t="str">
        <f t="shared" si="31"/>
        <v>YG308Dermacol 26Salts Health Care LtdКа-М Медикъл ЕООД</v>
      </c>
      <c r="D502" s="42">
        <v>2</v>
      </c>
      <c r="E502" s="42">
        <v>3</v>
      </c>
      <c r="F502" s="42">
        <v>3</v>
      </c>
      <c r="G502" s="20" t="s">
        <v>2014</v>
      </c>
      <c r="H502" s="47" t="s">
        <v>2015</v>
      </c>
      <c r="I502" s="44" t="s">
        <v>406</v>
      </c>
      <c r="J502" s="47" t="s">
        <v>407</v>
      </c>
      <c r="K502" s="44" t="s">
        <v>2005</v>
      </c>
      <c r="L502" s="44" t="s">
        <v>2016</v>
      </c>
      <c r="M502" s="45">
        <v>1</v>
      </c>
      <c r="N502" s="46"/>
      <c r="O502" s="46">
        <v>3.69</v>
      </c>
      <c r="P502" s="42" t="s">
        <v>2017</v>
      </c>
      <c r="Q502" s="44" t="s">
        <v>2018</v>
      </c>
      <c r="R502" s="44" t="s">
        <v>1926</v>
      </c>
      <c r="T502" s="33"/>
    </row>
    <row r="503" spans="1:20" ht="38.25" customHeight="1">
      <c r="A503" s="1" t="s">
        <v>19</v>
      </c>
      <c r="B503" s="17" t="str">
        <f t="shared" si="30"/>
        <v>233YG309Dermacol 29Salts Health Care LtdКа-М Медикъл ЕООДфиксатор за стома-предпазва кожата от секрецията и зачервяването110ІV3106657451DC29</v>
      </c>
      <c r="C503" s="17" t="str">
        <f t="shared" si="31"/>
        <v>YG309Dermacol 29Salts Health Care LtdКа-М Медикъл ЕООД</v>
      </c>
      <c r="D503" s="42">
        <v>2</v>
      </c>
      <c r="E503" s="42">
        <v>3</v>
      </c>
      <c r="F503" s="42">
        <v>3</v>
      </c>
      <c r="G503" s="20" t="s">
        <v>2019</v>
      </c>
      <c r="H503" s="47" t="s">
        <v>2020</v>
      </c>
      <c r="I503" s="44" t="s">
        <v>406</v>
      </c>
      <c r="J503" s="47" t="s">
        <v>407</v>
      </c>
      <c r="K503" s="44" t="s">
        <v>2005</v>
      </c>
      <c r="L503" s="44" t="s">
        <v>2021</v>
      </c>
      <c r="M503" s="45">
        <v>1</v>
      </c>
      <c r="N503" s="46"/>
      <c r="O503" s="46">
        <v>3.69</v>
      </c>
      <c r="P503" s="42" t="s">
        <v>2022</v>
      </c>
      <c r="Q503" s="44" t="s">
        <v>2023</v>
      </c>
      <c r="R503" s="44" t="s">
        <v>1926</v>
      </c>
      <c r="T503" s="33"/>
    </row>
    <row r="504" spans="1:20" ht="38.25" customHeight="1">
      <c r="A504" s="1" t="s">
        <v>19</v>
      </c>
      <c r="B504" s="17" t="str">
        <f t="shared" si="30"/>
        <v>233YG310Dermacol 32Salts Health Care LtdКа-М Медикъл ЕООДфиксатор за стома-предпазва кожата от секрецията и зачервяването110ІV3106662798DC32</v>
      </c>
      <c r="C504" s="17" t="str">
        <f t="shared" si="31"/>
        <v>YG310Dermacol 32Salts Health Care LtdКа-М Медикъл ЕООД</v>
      </c>
      <c r="D504" s="42">
        <v>2</v>
      </c>
      <c r="E504" s="42">
        <v>3</v>
      </c>
      <c r="F504" s="42">
        <v>3</v>
      </c>
      <c r="G504" s="20" t="s">
        <v>2024</v>
      </c>
      <c r="H504" s="47" t="s">
        <v>2025</v>
      </c>
      <c r="I504" s="44" t="s">
        <v>406</v>
      </c>
      <c r="J504" s="47" t="s">
        <v>407</v>
      </c>
      <c r="K504" s="44" t="s">
        <v>2005</v>
      </c>
      <c r="L504" s="44" t="s">
        <v>2026</v>
      </c>
      <c r="M504" s="45">
        <v>1</v>
      </c>
      <c r="N504" s="46"/>
      <c r="O504" s="46">
        <v>3.69</v>
      </c>
      <c r="P504" s="42" t="s">
        <v>2027</v>
      </c>
      <c r="Q504" s="44" t="s">
        <v>2028</v>
      </c>
      <c r="R504" s="44" t="s">
        <v>1926</v>
      </c>
      <c r="T504" s="33"/>
    </row>
    <row r="505" spans="1:20" ht="38.25" customHeight="1">
      <c r="A505" s="1" t="s">
        <v>19</v>
      </c>
      <c r="B505" s="17" t="str">
        <f t="shared" si="30"/>
        <v>233YG311Dermacol 35Salts Health Care LtdКа-М Медикъл ЕООДфиксатор за стома-предпазва кожата от секрецията и зачервяването110ІV3106677555DC35</v>
      </c>
      <c r="C505" s="17" t="str">
        <f t="shared" si="31"/>
        <v>YG311Dermacol 35Salts Health Care LtdКа-М Медикъл ЕООД</v>
      </c>
      <c r="D505" s="42">
        <v>2</v>
      </c>
      <c r="E505" s="42">
        <v>3</v>
      </c>
      <c r="F505" s="42">
        <v>3</v>
      </c>
      <c r="G505" s="20" t="s">
        <v>2029</v>
      </c>
      <c r="H505" s="47" t="s">
        <v>2030</v>
      </c>
      <c r="I505" s="44" t="s">
        <v>406</v>
      </c>
      <c r="J505" s="47" t="s">
        <v>407</v>
      </c>
      <c r="K505" s="44" t="s">
        <v>2005</v>
      </c>
      <c r="L505" s="44" t="s">
        <v>2031</v>
      </c>
      <c r="M505" s="45">
        <v>1</v>
      </c>
      <c r="N505" s="46"/>
      <c r="O505" s="46">
        <v>3.69</v>
      </c>
      <c r="P505" s="42" t="s">
        <v>2032</v>
      </c>
      <c r="Q505" s="44" t="s">
        <v>2033</v>
      </c>
      <c r="R505" s="44" t="s">
        <v>1926</v>
      </c>
      <c r="T505" s="33"/>
    </row>
    <row r="506" spans="1:20" ht="38.25" customHeight="1">
      <c r="A506" s="1" t="s">
        <v>19</v>
      </c>
      <c r="B506" s="17" t="str">
        <f t="shared" si="30"/>
        <v>233YG312Dermacol 38Salts Health Care LtdКа-М Медикъл ЕООДфиксатор за стома-предпазва кожата от секрецията и зачервяването110ІV3106681289DC38</v>
      </c>
      <c r="C506" s="17" t="str">
        <f t="shared" si="31"/>
        <v>YG312Dermacol 38Salts Health Care LtdКа-М Медикъл ЕООД</v>
      </c>
      <c r="D506" s="42">
        <v>2</v>
      </c>
      <c r="E506" s="42">
        <v>3</v>
      </c>
      <c r="F506" s="42">
        <v>3</v>
      </c>
      <c r="G506" s="20" t="s">
        <v>2034</v>
      </c>
      <c r="H506" s="47" t="s">
        <v>2035</v>
      </c>
      <c r="I506" s="44" t="s">
        <v>406</v>
      </c>
      <c r="J506" s="47" t="s">
        <v>407</v>
      </c>
      <c r="K506" s="44" t="s">
        <v>2005</v>
      </c>
      <c r="L506" s="44" t="s">
        <v>2036</v>
      </c>
      <c r="M506" s="45">
        <v>1</v>
      </c>
      <c r="N506" s="46"/>
      <c r="O506" s="46">
        <v>3.69</v>
      </c>
      <c r="P506" s="42" t="s">
        <v>2037</v>
      </c>
      <c r="Q506" s="44" t="s">
        <v>2038</v>
      </c>
      <c r="R506" s="44" t="s">
        <v>1926</v>
      </c>
      <c r="T506" s="33"/>
    </row>
    <row r="507" spans="1:20" ht="38.25" customHeight="1">
      <c r="A507" s="1" t="s">
        <v>19</v>
      </c>
      <c r="B507" s="17" t="str">
        <f t="shared" si="30"/>
        <v>233YG313Dermacol 41Salts Health Care LtdКа-М Медикъл ЕООДфиксатор за стома-предпазва кожата от секрецията и зачервяването110ІV3106634847DC41</v>
      </c>
      <c r="C507" s="17" t="str">
        <f t="shared" si="31"/>
        <v>YG313Dermacol 41Salts Health Care LtdКа-М Медикъл ЕООД</v>
      </c>
      <c r="D507" s="42">
        <v>2</v>
      </c>
      <c r="E507" s="42">
        <v>3</v>
      </c>
      <c r="F507" s="42">
        <v>3</v>
      </c>
      <c r="G507" s="20" t="s">
        <v>2039</v>
      </c>
      <c r="H507" s="47" t="s">
        <v>2040</v>
      </c>
      <c r="I507" s="44" t="s">
        <v>406</v>
      </c>
      <c r="J507" s="47" t="s">
        <v>407</v>
      </c>
      <c r="K507" s="44" t="s">
        <v>2005</v>
      </c>
      <c r="L507" s="44" t="s">
        <v>2041</v>
      </c>
      <c r="M507" s="45">
        <v>1</v>
      </c>
      <c r="N507" s="46"/>
      <c r="O507" s="46">
        <v>3.69</v>
      </c>
      <c r="P507" s="42" t="s">
        <v>2042</v>
      </c>
      <c r="Q507" s="44" t="s">
        <v>2043</v>
      </c>
      <c r="R507" s="44" t="s">
        <v>1926</v>
      </c>
      <c r="T507" s="33"/>
    </row>
    <row r="508" spans="1:20" ht="38.25" customHeight="1">
      <c r="A508" s="1" t="s">
        <v>19</v>
      </c>
      <c r="B508" s="17" t="str">
        <f t="shared" si="30"/>
        <v>233YF507SecuPlast mouldable seal 50mmSalts Health Care LtdКа-М Медикъл ЕООДмоделиращ пластелин, предпазващ от зачервяване на кожата- тънък 110ІV3106650964SMST</v>
      </c>
      <c r="C508" s="17" t="str">
        <f t="shared" si="31"/>
        <v>YF507SecuPlast mouldable seal 50mmSalts Health Care LtdКа-М Медикъл ЕООД</v>
      </c>
      <c r="D508" s="42">
        <v>2</v>
      </c>
      <c r="E508" s="42">
        <v>3</v>
      </c>
      <c r="F508" s="42">
        <v>3</v>
      </c>
      <c r="G508" s="20" t="s">
        <v>2044</v>
      </c>
      <c r="H508" s="47" t="s">
        <v>2045</v>
      </c>
      <c r="I508" s="44" t="s">
        <v>406</v>
      </c>
      <c r="J508" s="47" t="s">
        <v>407</v>
      </c>
      <c r="K508" s="47" t="s">
        <v>2046</v>
      </c>
      <c r="L508" s="44" t="s">
        <v>906</v>
      </c>
      <c r="M508" s="45">
        <v>1</v>
      </c>
      <c r="N508" s="46"/>
      <c r="O508" s="46">
        <v>3</v>
      </c>
      <c r="P508" s="42" t="s">
        <v>2047</v>
      </c>
      <c r="Q508" s="44" t="s">
        <v>2048</v>
      </c>
      <c r="R508" s="44" t="s">
        <v>1926</v>
      </c>
      <c r="T508" s="33"/>
    </row>
    <row r="509" spans="1:20" ht="38.25" customHeight="1">
      <c r="A509" s="1" t="s">
        <v>19</v>
      </c>
      <c r="B509" s="17" t="str">
        <f t="shared" si="30"/>
        <v>233YF509SecuPlast mouldable seal standard 50mmSalts Health Care LtdКа-М Медикъл ЕООДмоделиращ пластелин, предпазващ от зачервяване на кожата -стандартен 110ІV3106679413SMSS</v>
      </c>
      <c r="C509" s="17" t="str">
        <f t="shared" si="31"/>
        <v>YF509SecuPlast mouldable seal standard 50mmSalts Health Care LtdКа-М Медикъл ЕООД</v>
      </c>
      <c r="D509" s="42">
        <v>2</v>
      </c>
      <c r="E509" s="42">
        <v>3</v>
      </c>
      <c r="F509" s="42">
        <v>3</v>
      </c>
      <c r="G509" s="20" t="s">
        <v>2049</v>
      </c>
      <c r="H509" s="47" t="s">
        <v>2050</v>
      </c>
      <c r="I509" s="44" t="s">
        <v>406</v>
      </c>
      <c r="J509" s="47" t="s">
        <v>407</v>
      </c>
      <c r="K509" s="47" t="s">
        <v>2051</v>
      </c>
      <c r="L509" s="44" t="s">
        <v>906</v>
      </c>
      <c r="M509" s="45">
        <v>1</v>
      </c>
      <c r="N509" s="46"/>
      <c r="O509" s="46">
        <v>3</v>
      </c>
      <c r="P509" s="42" t="s">
        <v>2052</v>
      </c>
      <c r="Q509" s="44" t="s">
        <v>2053</v>
      </c>
      <c r="R509" s="44" t="s">
        <v>1926</v>
      </c>
      <c r="T509" s="33"/>
    </row>
    <row r="510" spans="1:20" ht="38.25" customHeight="1">
      <c r="A510" s="1" t="s">
        <v>19</v>
      </c>
      <c r="B510" s="17" t="str">
        <f t="shared" si="30"/>
        <v>233YF511SecuPlast mouldable seal large 100mmSalts Health Care LtdКа-М Медикъл ЕООДмоделиращ пластелин, предпазващ от зачервяване на кожата голям 110ІV3106603995SMSL</v>
      </c>
      <c r="C510" s="17" t="str">
        <f t="shared" si="31"/>
        <v>YF511SecuPlast mouldable seal large 100mmSalts Health Care LtdКа-М Медикъл ЕООД</v>
      </c>
      <c r="D510" s="42">
        <v>2</v>
      </c>
      <c r="E510" s="42">
        <v>3</v>
      </c>
      <c r="F510" s="42">
        <v>3</v>
      </c>
      <c r="G510" s="20" t="s">
        <v>2054</v>
      </c>
      <c r="H510" s="47" t="s">
        <v>2055</v>
      </c>
      <c r="I510" s="44" t="s">
        <v>406</v>
      </c>
      <c r="J510" s="47" t="s">
        <v>407</v>
      </c>
      <c r="K510" s="47" t="s">
        <v>2056</v>
      </c>
      <c r="L510" s="44" t="s">
        <v>2057</v>
      </c>
      <c r="M510" s="45">
        <v>1</v>
      </c>
      <c r="N510" s="46"/>
      <c r="O510" s="46">
        <v>5.34</v>
      </c>
      <c r="P510" s="42" t="s">
        <v>2058</v>
      </c>
      <c r="Q510" s="44" t="s">
        <v>2059</v>
      </c>
      <c r="R510" s="44" t="s">
        <v>1926</v>
      </c>
      <c r="T510" s="33"/>
    </row>
    <row r="511" spans="1:20" ht="38.25" customHeight="1">
      <c r="A511" s="1" t="s">
        <v>19</v>
      </c>
      <c r="B511" s="17" t="str">
        <f t="shared" si="30"/>
        <v>233YF503SecuPlast hydro Salts Health Care LtdКа-М Медикъл ЕООДхидроколоидни защитни ленти за допълнително залепване110ІV3106671978SPH1</v>
      </c>
      <c r="C511" s="17" t="str">
        <f t="shared" si="31"/>
        <v>YF503SecuPlast hydro Salts Health Care LtdКа-М Медикъл ЕООД</v>
      </c>
      <c r="D511" s="42">
        <v>2</v>
      </c>
      <c r="E511" s="42">
        <v>3</v>
      </c>
      <c r="F511" s="42">
        <v>3</v>
      </c>
      <c r="G511" s="20" t="s">
        <v>2060</v>
      </c>
      <c r="H511" s="47" t="s">
        <v>2061</v>
      </c>
      <c r="I511" s="44" t="s">
        <v>406</v>
      </c>
      <c r="J511" s="47" t="s">
        <v>407</v>
      </c>
      <c r="K511" s="47" t="s">
        <v>2062</v>
      </c>
      <c r="L511" s="44"/>
      <c r="M511" s="45">
        <v>1</v>
      </c>
      <c r="N511" s="46"/>
      <c r="O511" s="46">
        <v>1.53</v>
      </c>
      <c r="P511" s="42" t="s">
        <v>2063</v>
      </c>
      <c r="Q511" s="44" t="s">
        <v>2064</v>
      </c>
      <c r="R511" s="44" t="s">
        <v>1926</v>
      </c>
      <c r="T511" s="33"/>
    </row>
    <row r="512" spans="1:20" ht="38.25" customHeight="1">
      <c r="A512" s="1" t="s">
        <v>19</v>
      </c>
      <c r="B512" s="17" t="str">
        <f t="shared" si="30"/>
        <v>233YF505SecuPlast hydro aloeSalts Health Care LtdКа-М Медикъл ЕООДхидроколоидни защитни ленти за допълнително залепване с алое110ІV3106639458SPHA2</v>
      </c>
      <c r="C512" s="17" t="str">
        <f t="shared" si="31"/>
        <v>YF505SecuPlast hydro aloeSalts Health Care LtdКа-М Медикъл ЕООД</v>
      </c>
      <c r="D512" s="42">
        <v>2</v>
      </c>
      <c r="E512" s="42">
        <v>3</v>
      </c>
      <c r="F512" s="42">
        <v>3</v>
      </c>
      <c r="G512" s="20" t="s">
        <v>2065</v>
      </c>
      <c r="H512" s="47" t="s">
        <v>2066</v>
      </c>
      <c r="I512" s="44" t="s">
        <v>406</v>
      </c>
      <c r="J512" s="47" t="s">
        <v>407</v>
      </c>
      <c r="K512" s="47" t="s">
        <v>2067</v>
      </c>
      <c r="L512" s="44"/>
      <c r="M512" s="45">
        <v>1</v>
      </c>
      <c r="N512" s="46"/>
      <c r="O512" s="46">
        <v>1.59</v>
      </c>
      <c r="P512" s="42" t="s">
        <v>2068</v>
      </c>
      <c r="Q512" s="44" t="s">
        <v>2069</v>
      </c>
      <c r="R512" s="44" t="s">
        <v>1926</v>
      </c>
      <c r="T512" s="33"/>
    </row>
    <row r="513" spans="1:20" ht="38.25" customHeight="1">
      <c r="A513" s="1" t="s">
        <v>19</v>
      </c>
      <c r="B513" s="17" t="str">
        <f t="shared" si="30"/>
        <v>233YG374Ally Adhesive Remover 50 mlAurena Laboratories ABБ. Браун Медикал ЕООДспрей за атравматично отстраняване на адхезива от стомите110IIaV60494968482005-1</v>
      </c>
      <c r="C513" s="29" t="str">
        <f>+G513&amp;J513</f>
        <v>YG374Б. Браун Медикал ЕООД</v>
      </c>
      <c r="D513" s="42">
        <v>2</v>
      </c>
      <c r="E513" s="42">
        <v>3</v>
      </c>
      <c r="F513" s="42">
        <v>3</v>
      </c>
      <c r="G513" s="20" t="s">
        <v>2070</v>
      </c>
      <c r="H513" s="47" t="s">
        <v>2071</v>
      </c>
      <c r="I513" s="44" t="s">
        <v>2072</v>
      </c>
      <c r="J513" s="45" t="s">
        <v>361</v>
      </c>
      <c r="K513" s="47" t="s">
        <v>2073</v>
      </c>
      <c r="L513" s="44" t="s">
        <v>2074</v>
      </c>
      <c r="M513" s="44">
        <v>1</v>
      </c>
      <c r="N513" s="46"/>
      <c r="O513" s="46">
        <v>20.45</v>
      </c>
      <c r="P513" s="42" t="s">
        <v>2075</v>
      </c>
      <c r="Q513" s="44" t="s">
        <v>2076</v>
      </c>
      <c r="R513" s="44" t="s">
        <v>1926</v>
      </c>
      <c r="T513" s="33"/>
    </row>
    <row r="514" spans="1:20" ht="38.25" customHeight="1">
      <c r="A514" s="1" t="s">
        <v>19</v>
      </c>
      <c r="B514" s="17" t="str">
        <f t="shared" si="30"/>
        <v>233YG375Ally Ring 48-3Zhende Medical Co., Ltd.Б. Браун Медикал ЕООДМоделиращ пръстен, предпазващ от зачервяване на кожата 110IV12847785892022483</v>
      </c>
      <c r="C514" s="29" t="str">
        <f>+G514&amp;J514</f>
        <v>YG375Б. Браун Медикал ЕООД</v>
      </c>
      <c r="D514" s="42">
        <v>2</v>
      </c>
      <c r="E514" s="42">
        <v>3</v>
      </c>
      <c r="F514" s="42">
        <v>3</v>
      </c>
      <c r="G514" s="20" t="s">
        <v>2077</v>
      </c>
      <c r="H514" s="47" t="s">
        <v>2078</v>
      </c>
      <c r="I514" s="44" t="s">
        <v>1935</v>
      </c>
      <c r="J514" s="45" t="s">
        <v>361</v>
      </c>
      <c r="K514" s="47" t="s">
        <v>2079</v>
      </c>
      <c r="L514" s="44" t="s">
        <v>2080</v>
      </c>
      <c r="M514" s="44">
        <v>1</v>
      </c>
      <c r="N514" s="46"/>
      <c r="O514" s="46">
        <v>3.89</v>
      </c>
      <c r="P514" s="42" t="s">
        <v>2081</v>
      </c>
      <c r="Q514" s="44">
        <v>2022483</v>
      </c>
      <c r="R514" s="44" t="s">
        <v>1926</v>
      </c>
      <c r="T514" s="33"/>
    </row>
    <row r="515" spans="1:20" ht="38.25" customHeight="1">
      <c r="A515" s="1" t="s">
        <v>19</v>
      </c>
      <c r="B515" s="17" t="str">
        <f t="shared" si="30"/>
        <v>233YG376Ally Ring 48-4,5Zhende Medical Co., Ltd.Б. Браун Медикал ЕООДМоделиращ пръстен, предпазващ от зачервяване на кожата 110IV12847785892022484</v>
      </c>
      <c r="C515" s="29" t="str">
        <f>+G515&amp;J515</f>
        <v>YG376Б. Браун Медикал ЕООД</v>
      </c>
      <c r="D515" s="42">
        <v>2</v>
      </c>
      <c r="E515" s="42">
        <v>3</v>
      </c>
      <c r="F515" s="42">
        <v>3</v>
      </c>
      <c r="G515" s="20" t="s">
        <v>2082</v>
      </c>
      <c r="H515" s="47" t="s">
        <v>2083</v>
      </c>
      <c r="I515" s="44" t="s">
        <v>1935</v>
      </c>
      <c r="J515" s="45" t="s">
        <v>361</v>
      </c>
      <c r="K515" s="47" t="s">
        <v>2079</v>
      </c>
      <c r="L515" s="44" t="s">
        <v>2084</v>
      </c>
      <c r="M515" s="44">
        <v>1</v>
      </c>
      <c r="N515" s="46"/>
      <c r="O515" s="46">
        <v>3.89</v>
      </c>
      <c r="P515" s="42" t="s">
        <v>2081</v>
      </c>
      <c r="Q515" s="44">
        <v>2022484</v>
      </c>
      <c r="R515" s="44" t="s">
        <v>1926</v>
      </c>
      <c r="T515" s="33"/>
    </row>
    <row r="516" spans="1:20" ht="38.25" customHeight="1">
      <c r="A516" s="1" t="s">
        <v>19</v>
      </c>
      <c r="B516" s="17" t="str">
        <f t="shared" si="30"/>
        <v>233YG377Ally Ring 98-3Zhende Medical Co., Ltd.Б. Браун Медикал ЕООДМоделиращ пръстен, предпазващ от зачервяване на кожата 110IV12847785892022983</v>
      </c>
      <c r="C516" s="29" t="str">
        <f>+G516&amp;J516</f>
        <v>YG377Б. Браун Медикал ЕООД</v>
      </c>
      <c r="D516" s="42">
        <v>2</v>
      </c>
      <c r="E516" s="42">
        <v>3</v>
      </c>
      <c r="F516" s="42">
        <v>3</v>
      </c>
      <c r="G516" s="20" t="s">
        <v>2085</v>
      </c>
      <c r="H516" s="47" t="s">
        <v>2086</v>
      </c>
      <c r="I516" s="44" t="s">
        <v>1935</v>
      </c>
      <c r="J516" s="45" t="s">
        <v>361</v>
      </c>
      <c r="K516" s="47" t="s">
        <v>2079</v>
      </c>
      <c r="L516" s="44" t="s">
        <v>2087</v>
      </c>
      <c r="M516" s="44">
        <v>1</v>
      </c>
      <c r="N516" s="46"/>
      <c r="O516" s="46">
        <v>3.89</v>
      </c>
      <c r="P516" s="42" t="s">
        <v>2081</v>
      </c>
      <c r="Q516" s="44">
        <v>2022983</v>
      </c>
      <c r="R516" s="44" t="s">
        <v>1926</v>
      </c>
      <c r="T516" s="33"/>
    </row>
    <row r="517" spans="1:20" ht="38.25" customHeight="1">
      <c r="A517" s="1" t="s">
        <v>19</v>
      </c>
      <c r="B517" s="17" t="str">
        <f t="shared" si="30"/>
        <v>233YG378Ally ExtendersZhende Medical Co., Ltd.Б. Браун Медикал ЕООДДопълнителна залепваща бариерна лента, за по-добро прикрепване на стома торбичката110IV12847375542022300</v>
      </c>
      <c r="C517" s="17" t="str">
        <f>+G517&amp;H517&amp;I517&amp;J517</f>
        <v>YG378Ally ExtendersZhende Medical Co., Ltd.Б. Браун Медикал ЕООД</v>
      </c>
      <c r="D517" s="42">
        <v>2</v>
      </c>
      <c r="E517" s="42">
        <v>3</v>
      </c>
      <c r="F517" s="42">
        <v>3</v>
      </c>
      <c r="G517" s="20" t="s">
        <v>2088</v>
      </c>
      <c r="H517" s="47" t="s">
        <v>2089</v>
      </c>
      <c r="I517" s="44" t="s">
        <v>1935</v>
      </c>
      <c r="J517" s="45" t="s">
        <v>361</v>
      </c>
      <c r="K517" s="47" t="s">
        <v>2090</v>
      </c>
      <c r="L517" s="44"/>
      <c r="M517" s="44">
        <v>1</v>
      </c>
      <c r="N517" s="46"/>
      <c r="O517" s="46">
        <v>3.89</v>
      </c>
      <c r="P517" s="42" t="s">
        <v>2091</v>
      </c>
      <c r="Q517" s="44">
        <v>2022300</v>
      </c>
      <c r="R517" s="44" t="s">
        <v>1926</v>
      </c>
      <c r="T517" s="33"/>
    </row>
    <row r="518" spans="1:20" ht="38.25" customHeight="1">
      <c r="A518" s="1" t="s">
        <v>19</v>
      </c>
      <c r="B518" s="17" t="str">
        <f t="shared" si="30"/>
        <v>233YG379Askina Barrier Film Avery Dennison Medical LtdБ. Браун Медикал ЕООД Аскина Бариер филм, защитен спрей за областта около стомата, за коло и илео стомирани пациенти110IV47671561835036</v>
      </c>
      <c r="C518" s="17" t="str">
        <f>+G518&amp;H518&amp;I518&amp;J518</f>
        <v>YG379Askina Barrier Film Avery Dennison Medical LtdБ. Браун Медикал ЕООД</v>
      </c>
      <c r="D518" s="42">
        <v>2</v>
      </c>
      <c r="E518" s="42">
        <v>3</v>
      </c>
      <c r="F518" s="42">
        <v>3</v>
      </c>
      <c r="G518" s="20" t="s">
        <v>2092</v>
      </c>
      <c r="H518" s="47" t="s">
        <v>2093</v>
      </c>
      <c r="I518" s="44" t="s">
        <v>2094</v>
      </c>
      <c r="J518" s="45" t="s">
        <v>361</v>
      </c>
      <c r="K518" s="47" t="s">
        <v>2095</v>
      </c>
      <c r="L518" s="44" t="s">
        <v>2096</v>
      </c>
      <c r="M518" s="44">
        <v>1</v>
      </c>
      <c r="N518" s="46"/>
      <c r="O518" s="46">
        <v>15.34</v>
      </c>
      <c r="P518" s="42" t="s">
        <v>2097</v>
      </c>
      <c r="Q518" s="44">
        <v>5036</v>
      </c>
      <c r="R518" s="44" t="s">
        <v>1926</v>
      </c>
      <c r="T518" s="33"/>
    </row>
    <row r="519" spans="1:20" ht="38.25" customHeight="1">
      <c r="A519" s="1" t="s">
        <v>19</v>
      </c>
      <c r="B519" s="17" t="str">
        <f t="shared" si="30"/>
        <v>233YF233Защитен крем (Comfeel Barier Cream)Coloplast A/SЕТ "Мебос – Мери Босева"Защитен овлажняващ крем 610IV46206333884720</v>
      </c>
      <c r="C519" s="17" t="str">
        <f>+G519&amp;H519&amp;I519&amp;J519</f>
        <v>YF233Защитен крем (Comfeel Barier Cream)Coloplast A/SЕТ "Мебос – Мери Босева"</v>
      </c>
      <c r="D519" s="42">
        <v>2</v>
      </c>
      <c r="E519" s="42">
        <v>3</v>
      </c>
      <c r="F519" s="42">
        <v>3</v>
      </c>
      <c r="G519" s="20" t="s">
        <v>2098</v>
      </c>
      <c r="H519" s="44" t="s">
        <v>2099</v>
      </c>
      <c r="I519" s="44" t="s">
        <v>512</v>
      </c>
      <c r="J519" s="44" t="s">
        <v>530</v>
      </c>
      <c r="K519" s="47" t="s">
        <v>2100</v>
      </c>
      <c r="L519" s="44" t="s">
        <v>1996</v>
      </c>
      <c r="M519" s="47">
        <v>6</v>
      </c>
      <c r="N519" s="46"/>
      <c r="O519" s="46">
        <v>11.78</v>
      </c>
      <c r="P519" s="42" t="s">
        <v>2101</v>
      </c>
      <c r="Q519" s="44">
        <v>4720</v>
      </c>
      <c r="R519" s="44" t="s">
        <v>1926</v>
      </c>
      <c r="T519" s="33"/>
    </row>
    <row r="520" spans="1:20" ht="38.25" customHeight="1">
      <c r="A520" s="1" t="s">
        <v>19</v>
      </c>
      <c r="B520" s="17" t="str">
        <f t="shared" si="30"/>
        <v>233YF232Стома паста (Coloplast Paste)Coloplast A/SЕТ "Мебос – Мери Босева"Стома паста110IV46207174522650</v>
      </c>
      <c r="C520" s="17" t="str">
        <f>+G520&amp;H520&amp;I520&amp;J520</f>
        <v>YF232Стома паста (Coloplast Paste)Coloplast A/SЕТ "Мебос – Мери Босева"</v>
      </c>
      <c r="D520" s="42">
        <v>2</v>
      </c>
      <c r="E520" s="48" t="s">
        <v>1920</v>
      </c>
      <c r="F520" s="42">
        <v>3</v>
      </c>
      <c r="G520" s="20" t="s">
        <v>2102</v>
      </c>
      <c r="H520" s="44" t="s">
        <v>2103</v>
      </c>
      <c r="I520" s="44" t="s">
        <v>512</v>
      </c>
      <c r="J520" s="44" t="s">
        <v>530</v>
      </c>
      <c r="K520" s="44" t="s">
        <v>2104</v>
      </c>
      <c r="L520" s="44" t="s">
        <v>1955</v>
      </c>
      <c r="M520" s="47">
        <v>1</v>
      </c>
      <c r="N520" s="46"/>
      <c r="O520" s="46">
        <v>11.78</v>
      </c>
      <c r="P520" s="42" t="s">
        <v>2105</v>
      </c>
      <c r="Q520" s="44">
        <v>2650</v>
      </c>
      <c r="R520" s="44" t="s">
        <v>1926</v>
      </c>
      <c r="T520" s="33"/>
    </row>
    <row r="521" spans="1:20" ht="38.25" customHeight="1">
      <c r="A521" s="1" t="s">
        <v>19</v>
      </c>
      <c r="B521" s="17" t="str">
        <f t="shared" si="30"/>
        <v>233YG455Стома паста  (Coloplast Paste)Coloplast A/SМЕБОС EООДСтома паста 60 г –  създава тънък филм, запълва неравностите  и осигурява по-добро залепване на консуматива110IV46207138672650</v>
      </c>
      <c r="C521" s="29" t="str">
        <f t="shared" ref="C521:C535" si="32">+G521&amp;J521</f>
        <v>YG455МЕБОС EООД</v>
      </c>
      <c r="D521" s="42">
        <v>2</v>
      </c>
      <c r="E521" s="48" t="s">
        <v>1920</v>
      </c>
      <c r="F521" s="42">
        <v>3</v>
      </c>
      <c r="G521" s="20" t="s">
        <v>2106</v>
      </c>
      <c r="H521" s="44" t="s">
        <v>2107</v>
      </c>
      <c r="I521" s="44" t="s">
        <v>512</v>
      </c>
      <c r="J521" s="45" t="s">
        <v>513</v>
      </c>
      <c r="K521" s="44" t="s">
        <v>2108</v>
      </c>
      <c r="L521" s="44"/>
      <c r="M521" s="44">
        <v>1</v>
      </c>
      <c r="N521" s="46"/>
      <c r="O521" s="46">
        <v>11.78</v>
      </c>
      <c r="P521" s="42" t="s">
        <v>2109</v>
      </c>
      <c r="Q521" s="44">
        <v>2650</v>
      </c>
      <c r="R521" s="44" t="s">
        <v>1926</v>
      </c>
      <c r="T521" s="33"/>
    </row>
    <row r="522" spans="1:20" ht="38.25" customHeight="1">
      <c r="A522" s="1" t="s">
        <v>19</v>
      </c>
      <c r="B522" s="17" t="str">
        <f t="shared" si="30"/>
        <v>233YG456Защитен крем  (Comfeel Barier Cream)Coloplast A/SМЕБОС EООДЗащитен  крем 60 г –  овлажняващ610IV46206567124720</v>
      </c>
      <c r="C522" s="29" t="str">
        <f t="shared" si="32"/>
        <v>YG456МЕБОС EООД</v>
      </c>
      <c r="D522" s="42">
        <v>2</v>
      </c>
      <c r="E522" s="48" t="s">
        <v>1920</v>
      </c>
      <c r="F522" s="42">
        <v>3</v>
      </c>
      <c r="G522" s="20" t="s">
        <v>2110</v>
      </c>
      <c r="H522" s="44" t="s">
        <v>2111</v>
      </c>
      <c r="I522" s="44" t="s">
        <v>512</v>
      </c>
      <c r="J522" s="45" t="s">
        <v>513</v>
      </c>
      <c r="K522" s="44" t="s">
        <v>2112</v>
      </c>
      <c r="L522" s="44"/>
      <c r="M522" s="44">
        <v>6</v>
      </c>
      <c r="N522" s="46"/>
      <c r="O522" s="46">
        <v>11.78</v>
      </c>
      <c r="P522" s="42" t="s">
        <v>2113</v>
      </c>
      <c r="Q522" s="44">
        <v>4720</v>
      </c>
      <c r="R522" s="44" t="s">
        <v>1926</v>
      </c>
      <c r="T522" s="33"/>
    </row>
    <row r="523" spans="1:20" ht="38.25" customHeight="1">
      <c r="A523" s="1" t="s">
        <v>19</v>
      </c>
      <c r="B523" s="17" t="str">
        <f t="shared" si="30"/>
        <v>233YG461Varimate DUO wedges LConvaTec LtdРСР ЕООДконусовидна вложка за подпомагане на залепването - размер L110IV3107371769422141</v>
      </c>
      <c r="C523" s="29" t="str">
        <f t="shared" si="32"/>
        <v>YG461РСР ЕООД</v>
      </c>
      <c r="D523" s="42">
        <v>2</v>
      </c>
      <c r="E523" s="48" t="s">
        <v>1920</v>
      </c>
      <c r="F523" s="42">
        <v>3</v>
      </c>
      <c r="G523" s="20" t="s">
        <v>2114</v>
      </c>
      <c r="H523" s="44" t="s">
        <v>2115</v>
      </c>
      <c r="I523" s="44" t="s">
        <v>394</v>
      </c>
      <c r="J523" s="45" t="s">
        <v>39</v>
      </c>
      <c r="K523" s="44" t="s">
        <v>2116</v>
      </c>
      <c r="L523" s="44"/>
      <c r="M523" s="44">
        <v>1</v>
      </c>
      <c r="N523" s="46"/>
      <c r="O523" s="46">
        <v>3.12</v>
      </c>
      <c r="P523" s="42" t="s">
        <v>2117</v>
      </c>
      <c r="Q523" s="44">
        <v>422141</v>
      </c>
      <c r="R523" s="44" t="s">
        <v>1926</v>
      </c>
      <c r="T523" s="33"/>
    </row>
    <row r="524" spans="1:20" ht="38.25" customHeight="1">
      <c r="A524" s="1" t="s">
        <v>19</v>
      </c>
      <c r="B524" s="17" t="str">
        <f t="shared" si="30"/>
        <v>233YG462Varimate DUO wedges SConvaTec LtdРСР ЕООДконусовидна вложка за подпомагане на залепването - размер S110IV3107381261422140</v>
      </c>
      <c r="C524" s="29" t="str">
        <f t="shared" si="32"/>
        <v>YG462РСР ЕООД</v>
      </c>
      <c r="D524" s="42">
        <v>2</v>
      </c>
      <c r="E524" s="48" t="s">
        <v>1920</v>
      </c>
      <c r="F524" s="42">
        <v>3</v>
      </c>
      <c r="G524" s="20" t="s">
        <v>2118</v>
      </c>
      <c r="H524" s="44" t="s">
        <v>2119</v>
      </c>
      <c r="I524" s="44" t="s">
        <v>394</v>
      </c>
      <c r="J524" s="45" t="s">
        <v>39</v>
      </c>
      <c r="K524" s="44" t="s">
        <v>2120</v>
      </c>
      <c r="L524" s="44"/>
      <c r="M524" s="44">
        <v>1</v>
      </c>
      <c r="N524" s="46"/>
      <c r="O524" s="46">
        <v>2.5299999999999998</v>
      </c>
      <c r="P524" s="42" t="s">
        <v>2121</v>
      </c>
      <c r="Q524" s="44">
        <v>422140</v>
      </c>
      <c r="R524" s="44" t="s">
        <v>1926</v>
      </c>
      <c r="T524" s="33"/>
    </row>
    <row r="525" spans="1:20" ht="38.25" customHeight="1">
      <c r="A525" s="1" t="s">
        <v>19</v>
      </c>
      <c r="B525" s="17" t="str">
        <f t="shared" si="30"/>
        <v>233YG463Varimate RESIST SEAL ConvaTec LtdРСР ЕООДкръгла подложка за подпомагане на залепването, размер 70/25 мм110IV3107334568422143</v>
      </c>
      <c r="C525" s="29" t="str">
        <f t="shared" si="32"/>
        <v>YG463РСР ЕООД</v>
      </c>
      <c r="D525" s="42">
        <v>2</v>
      </c>
      <c r="E525" s="48" t="s">
        <v>1920</v>
      </c>
      <c r="F525" s="42">
        <v>3</v>
      </c>
      <c r="G525" s="20" t="s">
        <v>2122</v>
      </c>
      <c r="H525" s="44" t="s">
        <v>2123</v>
      </c>
      <c r="I525" s="44" t="s">
        <v>394</v>
      </c>
      <c r="J525" s="45" t="s">
        <v>39</v>
      </c>
      <c r="K525" s="44" t="s">
        <v>2124</v>
      </c>
      <c r="L525" s="44"/>
      <c r="M525" s="44">
        <v>1</v>
      </c>
      <c r="N525" s="46"/>
      <c r="O525" s="46">
        <v>4.3499999999999996</v>
      </c>
      <c r="P525" s="42" t="s">
        <v>2125</v>
      </c>
      <c r="Q525" s="44">
        <v>422143</v>
      </c>
      <c r="R525" s="44" t="s">
        <v>1926</v>
      </c>
      <c r="T525" s="33"/>
    </row>
    <row r="526" spans="1:20" ht="38.25" customHeight="1">
      <c r="A526" s="1" t="s">
        <v>19</v>
      </c>
      <c r="B526" s="17" t="str">
        <f t="shared" si="30"/>
        <v>233YG464Stomahesive Seal 48mmConvaTec LtdРСР ЕООДкръгла подложка за подпомагане на залепването, размер 48 мм110IV3107353996413503</v>
      </c>
      <c r="C526" s="29" t="str">
        <f t="shared" si="32"/>
        <v>YG464РСР ЕООД</v>
      </c>
      <c r="D526" s="42">
        <v>2</v>
      </c>
      <c r="E526" s="48" t="s">
        <v>1920</v>
      </c>
      <c r="F526" s="42">
        <v>3</v>
      </c>
      <c r="G526" s="20" t="s">
        <v>2126</v>
      </c>
      <c r="H526" s="44" t="s">
        <v>2127</v>
      </c>
      <c r="I526" s="44" t="s">
        <v>394</v>
      </c>
      <c r="J526" s="45" t="s">
        <v>39</v>
      </c>
      <c r="K526" s="44" t="s">
        <v>2128</v>
      </c>
      <c r="L526" s="44"/>
      <c r="M526" s="44">
        <v>1</v>
      </c>
      <c r="N526" s="46"/>
      <c r="O526" s="46">
        <v>3.12</v>
      </c>
      <c r="P526" s="42" t="s">
        <v>2129</v>
      </c>
      <c r="Q526" s="44">
        <v>413503</v>
      </c>
      <c r="R526" s="44" t="s">
        <v>1926</v>
      </c>
      <c r="T526" s="33"/>
    </row>
    <row r="527" spans="1:20" ht="38.25" customHeight="1">
      <c r="A527" s="1" t="s">
        <v>19</v>
      </c>
      <c r="B527" s="17" t="str">
        <f t="shared" si="30"/>
        <v>233YG465Stomahesive Seal Thin 48mmConvaTec LtdРСР ЕООДкръгла тънка подложка за подпомагане на залепването, размер 48 мм110IV3107365795413504</v>
      </c>
      <c r="C527" s="29" t="str">
        <f t="shared" si="32"/>
        <v>YG465РСР ЕООД</v>
      </c>
      <c r="D527" s="42">
        <v>2</v>
      </c>
      <c r="E527" s="48" t="s">
        <v>1920</v>
      </c>
      <c r="F527" s="42">
        <v>3</v>
      </c>
      <c r="G527" s="20" t="s">
        <v>2130</v>
      </c>
      <c r="H527" s="44" t="s">
        <v>2131</v>
      </c>
      <c r="I527" s="44" t="s">
        <v>394</v>
      </c>
      <c r="J527" s="45" t="s">
        <v>39</v>
      </c>
      <c r="K527" s="44" t="s">
        <v>2132</v>
      </c>
      <c r="L527" s="44"/>
      <c r="M527" s="44">
        <v>1</v>
      </c>
      <c r="N527" s="46"/>
      <c r="O527" s="46">
        <v>2.97</v>
      </c>
      <c r="P527" s="42" t="s">
        <v>2133</v>
      </c>
      <c r="Q527" s="44">
        <v>413504</v>
      </c>
      <c r="R527" s="44" t="s">
        <v>1926</v>
      </c>
      <c r="T527" s="33"/>
    </row>
    <row r="528" spans="1:20" ht="38.25" customHeight="1">
      <c r="A528" s="1" t="s">
        <v>19</v>
      </c>
      <c r="B528" s="17" t="str">
        <f t="shared" si="30"/>
        <v>233YG466Stomahesive Seal 98 mmConvaTec LtdРСР ЕООДкръгла подложка за подпомагане на залепването, размер 98 мм110IV3107327525413505</v>
      </c>
      <c r="C528" s="29" t="str">
        <f t="shared" si="32"/>
        <v>YG466РСР ЕООД</v>
      </c>
      <c r="D528" s="42">
        <v>2</v>
      </c>
      <c r="E528" s="48" t="s">
        <v>1920</v>
      </c>
      <c r="F528" s="42">
        <v>3</v>
      </c>
      <c r="G528" s="20" t="s">
        <v>2134</v>
      </c>
      <c r="H528" s="44" t="s">
        <v>2135</v>
      </c>
      <c r="I528" s="44" t="s">
        <v>394</v>
      </c>
      <c r="J528" s="45" t="s">
        <v>39</v>
      </c>
      <c r="K528" s="44" t="s">
        <v>2136</v>
      </c>
      <c r="L528" s="44"/>
      <c r="M528" s="44">
        <v>1</v>
      </c>
      <c r="N528" s="46"/>
      <c r="O528" s="46">
        <v>8.23</v>
      </c>
      <c r="P528" s="42" t="s">
        <v>2137</v>
      </c>
      <c r="Q528" s="44">
        <v>413505</v>
      </c>
      <c r="R528" s="44" t="s">
        <v>1926</v>
      </c>
      <c r="T528" s="33"/>
    </row>
    <row r="529" spans="1:20" ht="38.25" customHeight="1">
      <c r="A529" s="1" t="s">
        <v>19</v>
      </c>
      <c r="B529" s="17" t="str">
        <f t="shared" si="30"/>
        <v>233YG467EsentaTM Sting Free Skin Barrier Spray 50mlConvaTec LtdРСР ЕООДПротектиращ спрей; 50мл110IV5897816741423288</v>
      </c>
      <c r="C529" s="29" t="str">
        <f t="shared" si="32"/>
        <v>YG467РСР ЕООД</v>
      </c>
      <c r="D529" s="42">
        <v>2</v>
      </c>
      <c r="E529" s="48" t="s">
        <v>1920</v>
      </c>
      <c r="F529" s="42">
        <v>3</v>
      </c>
      <c r="G529" s="20" t="s">
        <v>2138</v>
      </c>
      <c r="H529" s="44" t="s">
        <v>2139</v>
      </c>
      <c r="I529" s="44" t="s">
        <v>394</v>
      </c>
      <c r="J529" s="45" t="s">
        <v>39</v>
      </c>
      <c r="K529" s="44" t="s">
        <v>2140</v>
      </c>
      <c r="L529" s="44"/>
      <c r="M529" s="44">
        <v>1</v>
      </c>
      <c r="N529" s="46"/>
      <c r="O529" s="46">
        <v>14.45</v>
      </c>
      <c r="P529" s="42" t="s">
        <v>2141</v>
      </c>
      <c r="Q529" s="44">
        <v>423288</v>
      </c>
      <c r="R529" s="44" t="s">
        <v>1926</v>
      </c>
      <c r="T529" s="33"/>
    </row>
    <row r="530" spans="1:20" ht="38.25" customHeight="1">
      <c r="A530" s="1" t="s">
        <v>19</v>
      </c>
      <c r="B530" s="17" t="str">
        <f t="shared" si="30"/>
        <v>233YG468Esenta Sting Free Adhesive Remover Spray 50mlConvaTec LtdРСР ЕООДСпрей за почистване на адхезивни остатъци; 50 мл110IV6049410708423289</v>
      </c>
      <c r="C530" s="29" t="str">
        <f t="shared" si="32"/>
        <v>YG468РСР ЕООД</v>
      </c>
      <c r="D530" s="42">
        <v>2</v>
      </c>
      <c r="E530" s="48" t="s">
        <v>1920</v>
      </c>
      <c r="F530" s="42">
        <v>3</v>
      </c>
      <c r="G530" s="20" t="s">
        <v>2142</v>
      </c>
      <c r="H530" s="44" t="s">
        <v>2143</v>
      </c>
      <c r="I530" s="44" t="s">
        <v>394</v>
      </c>
      <c r="J530" s="45" t="s">
        <v>39</v>
      </c>
      <c r="K530" s="44" t="s">
        <v>2144</v>
      </c>
      <c r="L530" s="44"/>
      <c r="M530" s="44">
        <v>1</v>
      </c>
      <c r="N530" s="46"/>
      <c r="O530" s="46">
        <v>14.45</v>
      </c>
      <c r="P530" s="42" t="s">
        <v>2145</v>
      </c>
      <c r="Q530" s="44">
        <v>423289</v>
      </c>
      <c r="R530" s="44" t="s">
        <v>1926</v>
      </c>
      <c r="T530" s="33"/>
    </row>
    <row r="531" spans="1:20" ht="38.25" customHeight="1">
      <c r="A531" s="1" t="s">
        <v>19</v>
      </c>
      <c r="B531" s="17" t="str">
        <f t="shared" si="30"/>
        <v>233YG469Medical Adhesive Remover Spray 50 mlWelland Medical LimitedУЕЛКЕЪР ЕООДСпрей за отстраняване на лепило110IV6049434527</v>
      </c>
      <c r="C531" s="29" t="str">
        <f t="shared" si="32"/>
        <v>YG469УЕЛКЕЪР ЕООД</v>
      </c>
      <c r="D531" s="42">
        <v>2</v>
      </c>
      <c r="E531" s="48" t="s">
        <v>1920</v>
      </c>
      <c r="F531" s="42">
        <v>3</v>
      </c>
      <c r="G531" s="20" t="s">
        <v>2146</v>
      </c>
      <c r="H531" s="44" t="s">
        <v>2147</v>
      </c>
      <c r="I531" s="44" t="s">
        <v>467</v>
      </c>
      <c r="J531" s="45" t="s">
        <v>468</v>
      </c>
      <c r="K531" s="44" t="s">
        <v>2148</v>
      </c>
      <c r="L531" s="44"/>
      <c r="M531" s="44">
        <v>1</v>
      </c>
      <c r="N531" s="46"/>
      <c r="O531" s="46">
        <v>22.09</v>
      </c>
      <c r="P531" s="42" t="s">
        <v>2149</v>
      </c>
      <c r="Q531" s="44"/>
      <c r="R531" s="44" t="s">
        <v>1926</v>
      </c>
      <c r="T531" s="33"/>
    </row>
    <row r="532" spans="1:20" ht="38.25" customHeight="1">
      <c r="A532" s="1" t="s">
        <v>19</v>
      </c>
      <c r="B532" s="17" t="str">
        <f t="shared" si="30"/>
        <v>233YG470WBF Barrier Spray 50 mlWelland Medical LimitedУЕЛКЕЪР ЕООДПротективен спрей110IV5897854994</v>
      </c>
      <c r="C532" s="29" t="str">
        <f t="shared" si="32"/>
        <v>YG470УЕЛКЕЪР ЕООД</v>
      </c>
      <c r="D532" s="42">
        <v>2</v>
      </c>
      <c r="E532" s="48" t="s">
        <v>1920</v>
      </c>
      <c r="F532" s="42">
        <v>3</v>
      </c>
      <c r="G532" s="20" t="s">
        <v>2150</v>
      </c>
      <c r="H532" s="44" t="s">
        <v>2151</v>
      </c>
      <c r="I532" s="44" t="s">
        <v>467</v>
      </c>
      <c r="J532" s="45" t="s">
        <v>468</v>
      </c>
      <c r="K532" s="44" t="s">
        <v>2152</v>
      </c>
      <c r="L532" s="44"/>
      <c r="M532" s="44">
        <v>1</v>
      </c>
      <c r="N532" s="46"/>
      <c r="O532" s="46">
        <v>22.09</v>
      </c>
      <c r="P532" s="42" t="s">
        <v>2153</v>
      </c>
      <c r="Q532" s="44"/>
      <c r="R532" s="44" t="s">
        <v>1926</v>
      </c>
      <c r="T532" s="33"/>
    </row>
    <row r="533" spans="1:20" s="40" customFormat="1" ht="38.25" customHeight="1">
      <c r="A533" s="1" t="s">
        <v>19</v>
      </c>
      <c r="B533" s="17" t="str">
        <f t="shared" si="30"/>
        <v>233YG457 Brava Мouldable RingColoplast A/SМЕБОС EООДПредпазен  пръстен  2.0 мм 3010IV462079217912030</v>
      </c>
      <c r="C533" s="29" t="str">
        <f t="shared" si="32"/>
        <v>YG457МЕБОС EООД</v>
      </c>
      <c r="D533" s="42">
        <v>2</v>
      </c>
      <c r="E533" s="48" t="s">
        <v>1920</v>
      </c>
      <c r="F533" s="42">
        <v>3</v>
      </c>
      <c r="G533" s="20" t="s">
        <v>2154</v>
      </c>
      <c r="H533" s="44" t="s">
        <v>2155</v>
      </c>
      <c r="I533" s="44" t="s">
        <v>512</v>
      </c>
      <c r="J533" s="45" t="s">
        <v>513</v>
      </c>
      <c r="K533" s="44" t="s">
        <v>2156</v>
      </c>
      <c r="L533" s="44"/>
      <c r="M533" s="44">
        <v>30</v>
      </c>
      <c r="N533" s="46"/>
      <c r="O533" s="46">
        <v>3.31</v>
      </c>
      <c r="P533" s="42" t="s">
        <v>2157</v>
      </c>
      <c r="Q533" s="44">
        <v>12030</v>
      </c>
      <c r="R533" s="44" t="s">
        <v>1926</v>
      </c>
      <c r="S533" s="1"/>
      <c r="T533" s="33"/>
    </row>
    <row r="534" spans="1:20" s="40" customFormat="1" ht="38.25" customHeight="1">
      <c r="A534" s="1" t="s">
        <v>19</v>
      </c>
      <c r="B534" s="17" t="str">
        <f t="shared" si="30"/>
        <v>233YG458Brava Мouldable RingColoplast A/SМЕБОС EООДПредпазен  пръстен 4.2 мм3010IV462077060012042</v>
      </c>
      <c r="C534" s="29" t="str">
        <f t="shared" si="32"/>
        <v>YG458МЕБОС EООД</v>
      </c>
      <c r="D534" s="42">
        <v>2</v>
      </c>
      <c r="E534" s="48" t="s">
        <v>1920</v>
      </c>
      <c r="F534" s="42">
        <v>3</v>
      </c>
      <c r="G534" s="20" t="s">
        <v>2158</v>
      </c>
      <c r="H534" s="44" t="s">
        <v>2159</v>
      </c>
      <c r="I534" s="44" t="s">
        <v>512</v>
      </c>
      <c r="J534" s="45" t="s">
        <v>513</v>
      </c>
      <c r="K534" s="44" t="s">
        <v>2160</v>
      </c>
      <c r="L534" s="44"/>
      <c r="M534" s="44">
        <v>30</v>
      </c>
      <c r="N534" s="46"/>
      <c r="O534" s="46">
        <v>3.31</v>
      </c>
      <c r="P534" s="42" t="s">
        <v>2161</v>
      </c>
      <c r="Q534" s="44">
        <v>12042</v>
      </c>
      <c r="R534" s="44" t="s">
        <v>1926</v>
      </c>
      <c r="S534" s="1"/>
      <c r="T534" s="33"/>
    </row>
    <row r="535" spans="1:20" s="40" customFormat="1" ht="38.25" customHeight="1">
      <c r="A535" s="1" t="s">
        <v>19</v>
      </c>
      <c r="B535" s="17" t="str">
        <f t="shared" si="30"/>
        <v>233YG459Brava Еlastic Tape Coloplast A/SМЕБОС EООДПредпазна лента2010IV462078471512070</v>
      </c>
      <c r="C535" s="29" t="str">
        <f t="shared" si="32"/>
        <v>YG459МЕБОС EООД</v>
      </c>
      <c r="D535" s="42">
        <v>2</v>
      </c>
      <c r="E535" s="48" t="s">
        <v>1920</v>
      </c>
      <c r="F535" s="42">
        <v>3</v>
      </c>
      <c r="G535" s="20" t="s">
        <v>2162</v>
      </c>
      <c r="H535" s="44" t="s">
        <v>2163</v>
      </c>
      <c r="I535" s="44" t="s">
        <v>512</v>
      </c>
      <c r="J535" s="45" t="s">
        <v>513</v>
      </c>
      <c r="K535" s="44" t="s">
        <v>2164</v>
      </c>
      <c r="L535" s="44"/>
      <c r="M535" s="44">
        <v>20</v>
      </c>
      <c r="N535" s="46"/>
      <c r="O535" s="46">
        <v>1.63</v>
      </c>
      <c r="P535" s="42" t="s">
        <v>2165</v>
      </c>
      <c r="Q535" s="44">
        <v>12070</v>
      </c>
      <c r="R535" s="44" t="s">
        <v>1926</v>
      </c>
      <c r="S535" s="1"/>
      <c r="T535" s="33"/>
    </row>
    <row r="536" spans="1:20" s="40" customFormat="1" ht="38.25" customHeight="1">
      <c r="A536" s="1" t="s">
        <v>19</v>
      </c>
      <c r="B536" s="17" t="str">
        <f t="shared" si="30"/>
        <v>233YG056Brava Elastic TapeColoplast A/SЕТ "Мебос – Мери Босева"Предпазна околостомна лента2010IV462070789912070</v>
      </c>
      <c r="C536" s="17" t="str">
        <f>+G536&amp;H536&amp;I536&amp;J536</f>
        <v>YG056Brava Elastic TapeColoplast A/SЕТ "Мебос – Мери Босева"</v>
      </c>
      <c r="D536" s="42">
        <v>2</v>
      </c>
      <c r="E536" s="42">
        <v>3</v>
      </c>
      <c r="F536" s="42">
        <v>3</v>
      </c>
      <c r="G536" s="20" t="s">
        <v>2166</v>
      </c>
      <c r="H536" s="23" t="s">
        <v>2167</v>
      </c>
      <c r="I536" s="44" t="s">
        <v>512</v>
      </c>
      <c r="J536" s="44" t="s">
        <v>530</v>
      </c>
      <c r="K536" s="55" t="s">
        <v>2168</v>
      </c>
      <c r="L536" s="44"/>
      <c r="M536" s="47">
        <v>20</v>
      </c>
      <c r="N536" s="46"/>
      <c r="O536" s="46">
        <v>1.63</v>
      </c>
      <c r="P536" s="42" t="s">
        <v>2169</v>
      </c>
      <c r="Q536" s="44">
        <v>12070</v>
      </c>
      <c r="R536" s="44" t="s">
        <v>1926</v>
      </c>
      <c r="S536" s="1"/>
      <c r="T536" s="33"/>
    </row>
    <row r="537" spans="1:20" s="34" customFormat="1" ht="38.25" customHeight="1">
      <c r="A537" s="34" t="s">
        <v>19</v>
      </c>
      <c r="B537" s="17" t="str">
        <f t="shared" si="30"/>
        <v>2Изделия за поддържане на стоми</v>
      </c>
      <c r="C537" s="17" t="str">
        <f>+G537&amp;H537&amp;I537&amp;J537&amp;K537&amp;M537</f>
        <v>Изделия за поддържане на стоми</v>
      </c>
      <c r="D537" s="11">
        <v>2</v>
      </c>
      <c r="E537" s="11"/>
      <c r="F537" s="11"/>
      <c r="G537" s="11"/>
      <c r="H537" s="70" t="s">
        <v>1916</v>
      </c>
      <c r="I537" s="71"/>
      <c r="J537" s="71"/>
      <c r="K537" s="72"/>
      <c r="L537" s="36"/>
      <c r="M537" s="36"/>
      <c r="N537" s="41"/>
      <c r="O537" s="41"/>
      <c r="P537" s="36"/>
      <c r="Q537" s="36"/>
      <c r="R537" s="36"/>
      <c r="S537" s="1"/>
      <c r="T537" s="33"/>
    </row>
    <row r="538" spans="1:20" s="34" customFormat="1" ht="38.25" customHeight="1">
      <c r="A538" s="34" t="s">
        <v>19</v>
      </c>
      <c r="B538" s="17" t="str">
        <f t="shared" si="30"/>
        <v>23Аксесоари</v>
      </c>
      <c r="C538" s="17" t="str">
        <f>+G538&amp;H538&amp;I538&amp;J538&amp;K538&amp;M538</f>
        <v>Аксесоари</v>
      </c>
      <c r="D538" s="11">
        <v>2</v>
      </c>
      <c r="E538" s="11">
        <v>3</v>
      </c>
      <c r="F538" s="11"/>
      <c r="G538" s="11"/>
      <c r="H538" s="70" t="s">
        <v>1918</v>
      </c>
      <c r="I538" s="71"/>
      <c r="J538" s="71"/>
      <c r="K538" s="72"/>
      <c r="L538" s="36"/>
      <c r="M538" s="36"/>
      <c r="N538" s="41"/>
      <c r="O538" s="41"/>
      <c r="P538" s="36"/>
      <c r="Q538" s="36"/>
      <c r="R538" s="36"/>
      <c r="S538" s="1"/>
      <c r="T538" s="33"/>
    </row>
    <row r="539" spans="1:20" s="34" customFormat="1" ht="38.25" customHeight="1">
      <c r="A539" s="34" t="s">
        <v>19</v>
      </c>
      <c r="B539" s="17" t="str">
        <f t="shared" si="30"/>
        <v>234кърпичка - почистваща/протективна</v>
      </c>
      <c r="C539" s="17" t="str">
        <f>+G539&amp;H539&amp;I539&amp;J539&amp;K539&amp;M539</f>
        <v>кърпичка - почистваща/протективна</v>
      </c>
      <c r="D539" s="11">
        <v>2</v>
      </c>
      <c r="E539" s="11">
        <v>3</v>
      </c>
      <c r="F539" s="11">
        <v>4</v>
      </c>
      <c r="G539" s="11"/>
      <c r="H539" s="70" t="s">
        <v>2170</v>
      </c>
      <c r="I539" s="71"/>
      <c r="J539" s="71"/>
      <c r="K539" s="72"/>
      <c r="L539" s="36"/>
      <c r="M539" s="36"/>
      <c r="N539" s="41"/>
      <c r="O539" s="41"/>
      <c r="P539" s="36"/>
      <c r="Q539" s="36"/>
      <c r="R539" s="36"/>
      <c r="S539" s="1"/>
      <c r="T539" s="33"/>
    </row>
    <row r="540" spans="1:20" ht="38.25" customHeight="1">
      <c r="A540" s="1" t="s">
        <v>19</v>
      </c>
      <c r="B540" s="17" t="str">
        <f t="shared" si="30"/>
        <v>234YG107Skin lotion tissueDansac A/SСофарма Трейдинг АДПочистващи кърпички5010IA462053881971000-0000</v>
      </c>
      <c r="C540" s="17" t="str">
        <f t="shared" ref="C540:C549" si="33">+G540&amp;H540&amp;I540&amp;J540</f>
        <v>YG107Skin lotion tissueDansac A/SСофарма Трейдинг АД</v>
      </c>
      <c r="D540" s="42">
        <v>2</v>
      </c>
      <c r="E540" s="42">
        <v>3</v>
      </c>
      <c r="F540" s="42">
        <v>4</v>
      </c>
      <c r="G540" s="32" t="s">
        <v>2171</v>
      </c>
      <c r="H540" s="44" t="s">
        <v>2172</v>
      </c>
      <c r="I540" s="51" t="s">
        <v>325</v>
      </c>
      <c r="J540" s="51" t="s">
        <v>173</v>
      </c>
      <c r="K540" s="44" t="s">
        <v>2173</v>
      </c>
      <c r="L540" s="42"/>
      <c r="M540" s="42">
        <v>50</v>
      </c>
      <c r="N540" s="46"/>
      <c r="O540" s="46">
        <v>0.43</v>
      </c>
      <c r="P540" s="23" t="s">
        <v>2174</v>
      </c>
      <c r="Q540" s="44" t="s">
        <v>2175</v>
      </c>
      <c r="R540" s="44" t="s">
        <v>1926</v>
      </c>
      <c r="T540" s="33"/>
    </row>
    <row r="541" spans="1:20" s="40" customFormat="1" ht="38.25" customHeight="1">
      <c r="A541" s="1" t="s">
        <v>19</v>
      </c>
      <c r="B541" s="17" t="str">
        <f t="shared" si="30"/>
        <v>234YF331Обезмирисяващ филтър (Filtrodor)Coloplast A/SЕТ "Мебос – Мери Босева"Обезмирисяващ филтър1010IV3106635661509</v>
      </c>
      <c r="C541" s="17" t="str">
        <f t="shared" si="33"/>
        <v>YF331Обезмирисяващ филтър (Filtrodor)Coloplast A/SЕТ "Мебос – Мери Босева"</v>
      </c>
      <c r="D541" s="42">
        <v>2</v>
      </c>
      <c r="E541" s="42">
        <v>3</v>
      </c>
      <c r="F541" s="42">
        <v>4</v>
      </c>
      <c r="G541" s="20" t="s">
        <v>2176</v>
      </c>
      <c r="H541" s="47" t="s">
        <v>2177</v>
      </c>
      <c r="I541" s="44" t="s">
        <v>512</v>
      </c>
      <c r="J541" s="44" t="s">
        <v>530</v>
      </c>
      <c r="K541" s="47" t="s">
        <v>2178</v>
      </c>
      <c r="L541" s="44"/>
      <c r="M541" s="47">
        <v>10</v>
      </c>
      <c r="N541" s="46"/>
      <c r="O541" s="46">
        <v>0.28000000000000003</v>
      </c>
      <c r="P541" s="42" t="s">
        <v>2179</v>
      </c>
      <c r="Q541" s="44">
        <v>509</v>
      </c>
      <c r="R541" s="44" t="s">
        <v>1926</v>
      </c>
      <c r="S541" s="1"/>
      <c r="T541" s="33"/>
    </row>
    <row r="542" spans="1:20" ht="38.25" customHeight="1">
      <c r="A542" s="1" t="s">
        <v>19</v>
      </c>
      <c r="B542" s="17" t="str">
        <f t="shared" si="30"/>
        <v>234YF326Защитен филм - кърпички (Prep Barier Film)Coloplast A/SЕТ "Мебос – Мери Босева"Кърпички образуващи защитен филм върху кожата3010IV113213709562041</v>
      </c>
      <c r="C542" s="17" t="str">
        <f t="shared" si="33"/>
        <v>YF326Защитен филм - кърпички (Prep Barier Film)Coloplast A/SЕТ "Мебос – Мери Босева"</v>
      </c>
      <c r="D542" s="42">
        <v>2</v>
      </c>
      <c r="E542" s="42">
        <v>3</v>
      </c>
      <c r="F542" s="42">
        <v>4</v>
      </c>
      <c r="G542" s="20" t="s">
        <v>2180</v>
      </c>
      <c r="H542" s="44" t="s">
        <v>2181</v>
      </c>
      <c r="I542" s="44" t="s">
        <v>512</v>
      </c>
      <c r="J542" s="44" t="s">
        <v>530</v>
      </c>
      <c r="K542" s="47" t="s">
        <v>2182</v>
      </c>
      <c r="L542" s="44"/>
      <c r="M542" s="47">
        <v>30</v>
      </c>
      <c r="N542" s="46"/>
      <c r="O542" s="46">
        <v>0.42</v>
      </c>
      <c r="P542" s="42" t="s">
        <v>2183</v>
      </c>
      <c r="Q542" s="44">
        <v>62041</v>
      </c>
      <c r="R542" s="44" t="s">
        <v>1926</v>
      </c>
      <c r="T542" s="33"/>
    </row>
    <row r="543" spans="1:20" ht="38.25" customHeight="1">
      <c r="A543" s="1" t="s">
        <v>19</v>
      </c>
      <c r="B543" s="17" t="str">
        <f t="shared" si="30"/>
        <v>234YF813Silesse Sting Free Skin Barrier WipesConvaTec LtdРСР ЕООДпротективни кърпички;110IV4620516802420789</v>
      </c>
      <c r="C543" s="17" t="str">
        <f t="shared" si="33"/>
        <v>YF813Silesse Sting Free Skin Barrier WipesConvaTec LtdРСР ЕООД</v>
      </c>
      <c r="D543" s="42">
        <v>2</v>
      </c>
      <c r="E543" s="42">
        <v>3</v>
      </c>
      <c r="F543" s="42">
        <v>4</v>
      </c>
      <c r="G543" s="20" t="s">
        <v>2184</v>
      </c>
      <c r="H543" s="52" t="s">
        <v>2185</v>
      </c>
      <c r="I543" s="44" t="s">
        <v>394</v>
      </c>
      <c r="J543" s="45" t="s">
        <v>39</v>
      </c>
      <c r="K543" s="56" t="s">
        <v>2186</v>
      </c>
      <c r="L543" s="44"/>
      <c r="M543" s="44">
        <v>1</v>
      </c>
      <c r="N543" s="46"/>
      <c r="O543" s="46">
        <v>1</v>
      </c>
      <c r="P543" s="42" t="s">
        <v>2187</v>
      </c>
      <c r="Q543" s="44">
        <v>420789</v>
      </c>
      <c r="R543" s="44" t="s">
        <v>1926</v>
      </c>
      <c r="T543" s="33"/>
    </row>
    <row r="544" spans="1:20" ht="38.25" customHeight="1">
      <c r="A544" s="1" t="s">
        <v>19</v>
      </c>
      <c r="B544" s="17" t="str">
        <f t="shared" si="30"/>
        <v>234YG319Peri-Prep sensitive protective filmSalts Health Care LtdКа-М Медикъл ЕООДкърпичка със защитен филм110ІV3106668237PPS1</v>
      </c>
      <c r="C544" s="17" t="str">
        <f t="shared" si="33"/>
        <v>YG319Peri-Prep sensitive protective filmSalts Health Care LtdКа-М Медикъл ЕООД</v>
      </c>
      <c r="D544" s="42">
        <v>2</v>
      </c>
      <c r="E544" s="42">
        <v>3</v>
      </c>
      <c r="F544" s="42">
        <v>4</v>
      </c>
      <c r="G544" s="20" t="s">
        <v>2188</v>
      </c>
      <c r="H544" s="47" t="s">
        <v>2189</v>
      </c>
      <c r="I544" s="44" t="s">
        <v>406</v>
      </c>
      <c r="J544" s="47" t="s">
        <v>407</v>
      </c>
      <c r="K544" s="47" t="s">
        <v>2190</v>
      </c>
      <c r="L544" s="44"/>
      <c r="M544" s="45">
        <v>1</v>
      </c>
      <c r="N544" s="46"/>
      <c r="O544" s="46">
        <v>0.75</v>
      </c>
      <c r="P544" s="47" t="s">
        <v>2191</v>
      </c>
      <c r="Q544" s="47" t="s">
        <v>2192</v>
      </c>
      <c r="R544" s="44" t="s">
        <v>1926</v>
      </c>
      <c r="T544" s="33"/>
    </row>
    <row r="545" spans="1:20" ht="38.25" customHeight="1">
      <c r="A545" s="1" t="s">
        <v>19</v>
      </c>
      <c r="B545" s="17" t="str">
        <f t="shared" si="30"/>
        <v>234YG320Wipeaway adhesive removerSalts Health Care LtdКа-М Медикъл ЕООДкърпички за премахване на адхезив110ІV3106637485WA1</v>
      </c>
      <c r="C545" s="17" t="str">
        <f t="shared" si="33"/>
        <v>YG320Wipeaway adhesive removerSalts Health Care LtdКа-М Медикъл ЕООД</v>
      </c>
      <c r="D545" s="42">
        <v>2</v>
      </c>
      <c r="E545" s="42">
        <v>3</v>
      </c>
      <c r="F545" s="42">
        <v>4</v>
      </c>
      <c r="G545" s="20" t="s">
        <v>2193</v>
      </c>
      <c r="H545" s="47" t="s">
        <v>2194</v>
      </c>
      <c r="I545" s="44" t="s">
        <v>406</v>
      </c>
      <c r="J545" s="47" t="s">
        <v>407</v>
      </c>
      <c r="K545" s="47" t="s">
        <v>2195</v>
      </c>
      <c r="L545" s="44"/>
      <c r="M545" s="45">
        <v>1</v>
      </c>
      <c r="N545" s="46"/>
      <c r="O545" s="46">
        <v>0.75</v>
      </c>
      <c r="P545" s="47" t="s">
        <v>2196</v>
      </c>
      <c r="Q545" s="47" t="s">
        <v>2197</v>
      </c>
      <c r="R545" s="44" t="s">
        <v>1926</v>
      </c>
      <c r="T545" s="33"/>
    </row>
    <row r="546" spans="1:20" ht="38.25" customHeight="1">
      <c r="A546" s="1" t="s">
        <v>19</v>
      </c>
      <c r="B546" s="17" t="str">
        <f t="shared" si="30"/>
        <v>234YF925Wipeaway silicone remover spraySalts Health Care LtdКа-М Медикъл ЕООДсиликонов спрей за премахване на адхезив110ІV3106692221WAPX</v>
      </c>
      <c r="C546" s="17" t="str">
        <f t="shared" si="33"/>
        <v>YF925Wipeaway silicone remover spraySalts Health Care LtdКа-М Медикъл ЕООД</v>
      </c>
      <c r="D546" s="42">
        <v>2</v>
      </c>
      <c r="E546" s="42">
        <v>3</v>
      </c>
      <c r="F546" s="42">
        <v>4</v>
      </c>
      <c r="G546" s="20" t="s">
        <v>2198</v>
      </c>
      <c r="H546" s="47" t="s">
        <v>2199</v>
      </c>
      <c r="I546" s="44" t="s">
        <v>406</v>
      </c>
      <c r="J546" s="47" t="s">
        <v>407</v>
      </c>
      <c r="K546" s="47" t="s">
        <v>2200</v>
      </c>
      <c r="L546" s="44"/>
      <c r="M546" s="45">
        <v>1</v>
      </c>
      <c r="N546" s="46"/>
      <c r="O546" s="46">
        <v>11.85</v>
      </c>
      <c r="P546" s="47" t="s">
        <v>2201</v>
      </c>
      <c r="Q546" s="47" t="s">
        <v>2202</v>
      </c>
      <c r="R546" s="44" t="s">
        <v>1926</v>
      </c>
      <c r="T546" s="33"/>
    </row>
    <row r="547" spans="1:20" ht="38.25" customHeight="1">
      <c r="A547" s="1" t="s">
        <v>19</v>
      </c>
      <c r="B547" s="17" t="str">
        <f t="shared" si="30"/>
        <v>234YF926Wipeaway silicone remover wipesSalts Health Care LtdКа-М Медикъл ЕООДсиликонови кърички за премахване на адхезив110ІV3106663977WAP2</v>
      </c>
      <c r="C547" s="17" t="str">
        <f t="shared" si="33"/>
        <v>YF926Wipeaway silicone remover wipesSalts Health Care LtdКа-М Медикъл ЕООД</v>
      </c>
      <c r="D547" s="42">
        <v>2</v>
      </c>
      <c r="E547" s="42">
        <v>3</v>
      </c>
      <c r="F547" s="42">
        <v>4</v>
      </c>
      <c r="G547" s="20" t="s">
        <v>2203</v>
      </c>
      <c r="H547" s="47" t="s">
        <v>2204</v>
      </c>
      <c r="I547" s="44" t="s">
        <v>406</v>
      </c>
      <c r="J547" s="47" t="s">
        <v>407</v>
      </c>
      <c r="K547" s="47" t="s">
        <v>2205</v>
      </c>
      <c r="L547" s="44"/>
      <c r="M547" s="45">
        <v>1</v>
      </c>
      <c r="N547" s="46"/>
      <c r="O547" s="46">
        <v>0.75</v>
      </c>
      <c r="P547" s="47" t="s">
        <v>2206</v>
      </c>
      <c r="Q547" s="47" t="s">
        <v>2207</v>
      </c>
      <c r="R547" s="44" t="s">
        <v>1926</v>
      </c>
      <c r="T547" s="33"/>
    </row>
    <row r="548" spans="1:20" ht="38.25" customHeight="1">
      <c r="A548" s="1" t="s">
        <v>19</v>
      </c>
      <c r="B548" s="17" t="str">
        <f t="shared" si="30"/>
        <v>234YG323Medical Adhesive Remover WipesWelland Medical LimitedУЕЛКЕЪР ЕООДАксесоари - почистващи кърпички110IV6049410228WAD050</v>
      </c>
      <c r="C548" s="17" t="str">
        <f t="shared" si="33"/>
        <v>YG323Medical Adhesive Remover WipesWelland Medical LimitedУЕЛКЕЪР ЕООД</v>
      </c>
      <c r="D548" s="42">
        <v>2</v>
      </c>
      <c r="E548" s="42">
        <v>3</v>
      </c>
      <c r="F548" s="42">
        <v>4</v>
      </c>
      <c r="G548" s="20" t="s">
        <v>2208</v>
      </c>
      <c r="H548" s="44" t="s">
        <v>2209</v>
      </c>
      <c r="I548" s="47" t="s">
        <v>467</v>
      </c>
      <c r="J548" s="47" t="s">
        <v>468</v>
      </c>
      <c r="K548" s="44" t="s">
        <v>2210</v>
      </c>
      <c r="L548" s="44"/>
      <c r="M548" s="45">
        <v>1</v>
      </c>
      <c r="N548" s="46"/>
      <c r="O548" s="46">
        <v>0.37</v>
      </c>
      <c r="P548" s="42" t="s">
        <v>2211</v>
      </c>
      <c r="Q548" s="44" t="s">
        <v>2212</v>
      </c>
      <c r="R548" s="44" t="s">
        <v>1926</v>
      </c>
      <c r="T548" s="33"/>
    </row>
    <row r="549" spans="1:20" ht="38.25" customHeight="1">
      <c r="A549" s="1" t="s">
        <v>19</v>
      </c>
      <c r="B549" s="17" t="str">
        <f t="shared" si="30"/>
        <v>234YG324Welland Barrier Film (Non-Sterile) WipesWelland Medical LimitedУЕЛКЕЪР ЕООДАксесоари - бариерни кърпички, нестерилни110IV5897867304WBF050</v>
      </c>
      <c r="C549" s="17" t="str">
        <f t="shared" si="33"/>
        <v>YG324Welland Barrier Film (Non-Sterile) WipesWelland Medical LimitedУЕЛКЕЪР ЕООД</v>
      </c>
      <c r="D549" s="42">
        <v>2</v>
      </c>
      <c r="E549" s="42">
        <v>3</v>
      </c>
      <c r="F549" s="42">
        <v>4</v>
      </c>
      <c r="G549" s="20" t="s">
        <v>2213</v>
      </c>
      <c r="H549" s="44" t="s">
        <v>2214</v>
      </c>
      <c r="I549" s="47" t="s">
        <v>467</v>
      </c>
      <c r="J549" s="47" t="s">
        <v>468</v>
      </c>
      <c r="K549" s="44" t="s">
        <v>2215</v>
      </c>
      <c r="L549" s="44"/>
      <c r="M549" s="45">
        <v>1</v>
      </c>
      <c r="N549" s="46"/>
      <c r="O549" s="46">
        <v>0.37</v>
      </c>
      <c r="P549" s="42" t="s">
        <v>2216</v>
      </c>
      <c r="Q549" s="44" t="s">
        <v>2217</v>
      </c>
      <c r="R549" s="44" t="s">
        <v>1926</v>
      </c>
      <c r="T549" s="33"/>
    </row>
    <row r="550" spans="1:20" ht="38.25" customHeight="1">
      <c r="A550" s="1" t="s">
        <v>19</v>
      </c>
      <c r="B550" s="17" t="str">
        <f t="shared" si="30"/>
        <v>234YG471 Филтър (Filtrodor)Coloplast A/SМЕБОС EООДОбезмирисяващ филтър – регулира миризмите и газовете1010IV3106662496509</v>
      </c>
      <c r="C550" s="29" t="str">
        <f t="shared" ref="C550:C555" si="34">+G550&amp;J550</f>
        <v>YG471МЕБОС EООД</v>
      </c>
      <c r="D550" s="42">
        <v>2</v>
      </c>
      <c r="E550" s="48" t="s">
        <v>1920</v>
      </c>
      <c r="F550" s="42">
        <v>4</v>
      </c>
      <c r="G550" s="20" t="s">
        <v>2218</v>
      </c>
      <c r="H550" s="44" t="s">
        <v>2219</v>
      </c>
      <c r="I550" s="44" t="s">
        <v>512</v>
      </c>
      <c r="J550" s="45" t="s">
        <v>513</v>
      </c>
      <c r="K550" s="44" t="s">
        <v>2220</v>
      </c>
      <c r="L550" s="44"/>
      <c r="M550" s="44">
        <v>10</v>
      </c>
      <c r="N550" s="46"/>
      <c r="O550" s="46">
        <v>0.28000000000000003</v>
      </c>
      <c r="P550" s="42" t="s">
        <v>2221</v>
      </c>
      <c r="Q550" s="44">
        <v>509</v>
      </c>
      <c r="R550" s="44" t="s">
        <v>1926</v>
      </c>
      <c r="T550" s="33"/>
    </row>
    <row r="551" spans="1:20" ht="38.25" customHeight="1">
      <c r="A551" s="1" t="s">
        <v>19</v>
      </c>
      <c r="B551" s="17" t="str">
        <f t="shared" ref="B551:B614" si="35">+D551&amp;E551&amp;F551&amp;G551&amp;H551&amp;I551&amp;J551&amp;K551&amp;M551&amp;P551&amp;Q551</f>
        <v>234YG472Защитен филм - кърпички  (Prep Barier Film)Coloplast A/SМЕБОС EООДКърпички образуващи защитен филм върху кожата3010IV113210652162041</v>
      </c>
      <c r="C551" s="29" t="str">
        <f t="shared" si="34"/>
        <v>YG472МЕБОС EООД</v>
      </c>
      <c r="D551" s="42">
        <v>2</v>
      </c>
      <c r="E551" s="48" t="s">
        <v>1920</v>
      </c>
      <c r="F551" s="42">
        <v>4</v>
      </c>
      <c r="G551" s="20" t="s">
        <v>2222</v>
      </c>
      <c r="H551" s="44" t="s">
        <v>2223</v>
      </c>
      <c r="I551" s="44" t="s">
        <v>512</v>
      </c>
      <c r="J551" s="45" t="s">
        <v>513</v>
      </c>
      <c r="K551" s="44" t="s">
        <v>2182</v>
      </c>
      <c r="L551" s="44"/>
      <c r="M551" s="44">
        <v>30</v>
      </c>
      <c r="N551" s="46"/>
      <c r="O551" s="46">
        <v>0.42</v>
      </c>
      <c r="P551" s="42" t="s">
        <v>2224</v>
      </c>
      <c r="Q551" s="44">
        <v>62041</v>
      </c>
      <c r="R551" s="44" t="s">
        <v>1926</v>
      </c>
      <c r="T551" s="33"/>
    </row>
    <row r="552" spans="1:20" ht="38.25" customHeight="1">
      <c r="A552" s="1" t="s">
        <v>19</v>
      </c>
      <c r="B552" s="17" t="str">
        <f t="shared" si="35"/>
        <v>234YG473Sion Wipes Skin Barriew ConvaTec LtdРСР ЕООДпротективни кърпички;110IV5897888721423781</v>
      </c>
      <c r="C552" s="29" t="str">
        <f t="shared" si="34"/>
        <v>YG473РСР ЕООД</v>
      </c>
      <c r="D552" s="42">
        <v>2</v>
      </c>
      <c r="E552" s="48" t="s">
        <v>1920</v>
      </c>
      <c r="F552" s="42">
        <v>4</v>
      </c>
      <c r="G552" s="20" t="s">
        <v>2225</v>
      </c>
      <c r="H552" s="44" t="s">
        <v>2226</v>
      </c>
      <c r="I552" s="44" t="s">
        <v>394</v>
      </c>
      <c r="J552" s="45" t="s">
        <v>39</v>
      </c>
      <c r="K552" s="44" t="s">
        <v>2186</v>
      </c>
      <c r="L552" s="44"/>
      <c r="M552" s="44">
        <v>1</v>
      </c>
      <c r="N552" s="46"/>
      <c r="O552" s="46">
        <v>0.31</v>
      </c>
      <c r="P552" s="42" t="s">
        <v>2227</v>
      </c>
      <c r="Q552" s="44">
        <v>423781</v>
      </c>
      <c r="R552" s="44" t="s">
        <v>1926</v>
      </c>
      <c r="T552" s="33"/>
    </row>
    <row r="553" spans="1:20" ht="38.25" customHeight="1">
      <c r="A553" s="1" t="s">
        <v>19</v>
      </c>
      <c r="B553" s="17" t="str">
        <f t="shared" si="35"/>
        <v>234YG474Sion Wipes Adhesive RemoverConvaTec LtdРСР ЕООДкърпички за почистване на адхезивни остатьци;110IV6049447189423782</v>
      </c>
      <c r="C553" s="29" t="str">
        <f t="shared" si="34"/>
        <v>YG474РСР ЕООД</v>
      </c>
      <c r="D553" s="42">
        <v>2</v>
      </c>
      <c r="E553" s="48" t="s">
        <v>1920</v>
      </c>
      <c r="F553" s="42">
        <v>4</v>
      </c>
      <c r="G553" s="20" t="s">
        <v>2228</v>
      </c>
      <c r="H553" s="44" t="s">
        <v>2229</v>
      </c>
      <c r="I553" s="44" t="s">
        <v>394</v>
      </c>
      <c r="J553" s="45" t="s">
        <v>39</v>
      </c>
      <c r="K553" s="44" t="s">
        <v>2230</v>
      </c>
      <c r="L553" s="44"/>
      <c r="M553" s="44">
        <v>1</v>
      </c>
      <c r="N553" s="46"/>
      <c r="O553" s="46">
        <v>0.31</v>
      </c>
      <c r="P553" s="42" t="s">
        <v>2231</v>
      </c>
      <c r="Q553" s="44">
        <v>423782</v>
      </c>
      <c r="R553" s="44" t="s">
        <v>1926</v>
      </c>
      <c r="T553" s="33"/>
    </row>
    <row r="554" spans="1:20" ht="38.25" customHeight="1">
      <c r="A554" s="1" t="s">
        <v>19</v>
      </c>
      <c r="B554" s="17" t="str">
        <f t="shared" si="35"/>
        <v>234YG475Esenta Sting Free Adhesive Remover wipesConvaTec LtdРСР ЕООДкърпички за почистване на адхезивни остатьци;110IV6049456258423281</v>
      </c>
      <c r="C554" s="29" t="str">
        <f t="shared" si="34"/>
        <v>YG475РСР ЕООД</v>
      </c>
      <c r="D554" s="42">
        <v>2</v>
      </c>
      <c r="E554" s="48" t="s">
        <v>1920</v>
      </c>
      <c r="F554" s="42">
        <v>4</v>
      </c>
      <c r="G554" s="20" t="s">
        <v>2232</v>
      </c>
      <c r="H554" s="44" t="s">
        <v>2233</v>
      </c>
      <c r="I554" s="44" t="s">
        <v>394</v>
      </c>
      <c r="J554" s="45" t="s">
        <v>39</v>
      </c>
      <c r="K554" s="44" t="s">
        <v>2230</v>
      </c>
      <c r="L554" s="44"/>
      <c r="M554" s="44">
        <v>1</v>
      </c>
      <c r="N554" s="46"/>
      <c r="O554" s="46">
        <v>1</v>
      </c>
      <c r="P554" s="42" t="s">
        <v>2234</v>
      </c>
      <c r="Q554" s="44">
        <v>423281</v>
      </c>
      <c r="R554" s="44" t="s">
        <v>1926</v>
      </c>
      <c r="T554" s="33"/>
    </row>
    <row r="555" spans="1:20" ht="38.25" customHeight="1">
      <c r="A555" s="1" t="s">
        <v>19</v>
      </c>
      <c r="B555" s="17" t="str">
        <f t="shared" si="35"/>
        <v>234YG476Esenta Sting Free Skin Barrier WipesConvaTec LtdРСР ЕООДпротективни кърпички;110IV5897813654423282</v>
      </c>
      <c r="C555" s="29" t="str">
        <f t="shared" si="34"/>
        <v>YG476РСР ЕООД</v>
      </c>
      <c r="D555" s="42">
        <v>2</v>
      </c>
      <c r="E555" s="48" t="s">
        <v>1920</v>
      </c>
      <c r="F555" s="42">
        <v>4</v>
      </c>
      <c r="G555" s="20" t="s">
        <v>2235</v>
      </c>
      <c r="H555" s="44" t="s">
        <v>2236</v>
      </c>
      <c r="I555" s="44" t="s">
        <v>394</v>
      </c>
      <c r="J555" s="45" t="s">
        <v>39</v>
      </c>
      <c r="K555" s="44" t="s">
        <v>2186</v>
      </c>
      <c r="L555" s="44"/>
      <c r="M555" s="44">
        <v>1</v>
      </c>
      <c r="N555" s="46"/>
      <c r="O555" s="46">
        <v>1</v>
      </c>
      <c r="P555" s="42" t="s">
        <v>2237</v>
      </c>
      <c r="Q555" s="44">
        <v>423282</v>
      </c>
      <c r="R555" s="44" t="s">
        <v>1926</v>
      </c>
      <c r="T555" s="33"/>
    </row>
    <row r="556" spans="1:20" s="34" customFormat="1" ht="38.25" customHeight="1">
      <c r="A556" s="34" t="s">
        <v>19</v>
      </c>
      <c r="B556" s="17" t="str">
        <f t="shared" si="35"/>
        <v>2Изделия за поддържане на стоми</v>
      </c>
      <c r="C556" s="17" t="str">
        <f>+G556&amp;H556&amp;I556&amp;J556&amp;K556&amp;M556</f>
        <v>Изделия за поддържане на стоми</v>
      </c>
      <c r="D556" s="11">
        <v>2</v>
      </c>
      <c r="E556" s="11"/>
      <c r="F556" s="11"/>
      <c r="G556" s="11"/>
      <c r="H556" s="70" t="s">
        <v>1916</v>
      </c>
      <c r="I556" s="71"/>
      <c r="J556" s="71"/>
      <c r="K556" s="72"/>
      <c r="L556" s="36"/>
      <c r="M556" s="36"/>
      <c r="N556" s="41"/>
      <c r="O556" s="41"/>
      <c r="P556" s="36"/>
      <c r="Q556" s="36"/>
      <c r="R556" s="36"/>
      <c r="S556" s="1"/>
      <c r="T556" s="33"/>
    </row>
    <row r="557" spans="1:20" s="34" customFormat="1" ht="38.25" customHeight="1">
      <c r="A557" s="34" t="s">
        <v>19</v>
      </c>
      <c r="B557" s="17" t="str">
        <f t="shared" si="35"/>
        <v>23Аксесоари</v>
      </c>
      <c r="C557" s="17" t="str">
        <f>+G557&amp;H557&amp;I557&amp;J557&amp;K557&amp;M557</f>
        <v>Аксесоари</v>
      </c>
      <c r="D557" s="11">
        <v>2</v>
      </c>
      <c r="E557" s="11">
        <v>3</v>
      </c>
      <c r="F557" s="11"/>
      <c r="G557" s="11"/>
      <c r="H557" s="70" t="s">
        <v>1918</v>
      </c>
      <c r="I557" s="71"/>
      <c r="J557" s="71"/>
      <c r="K557" s="72"/>
      <c r="L557" s="36"/>
      <c r="M557" s="36"/>
      <c r="N557" s="41"/>
      <c r="O557" s="41"/>
      <c r="P557" s="36"/>
      <c r="Q557" s="36"/>
      <c r="R557" s="36"/>
      <c r="S557" s="1"/>
      <c r="T557" s="33"/>
    </row>
    <row r="558" spans="1:20" s="34" customFormat="1" ht="38.25" customHeight="1">
      <c r="A558" s="34" t="s">
        <v>19</v>
      </c>
      <c r="B558" s="17" t="str">
        <f t="shared" si="35"/>
        <v>235колан за по-сигурно закрепване</v>
      </c>
      <c r="C558" s="17" t="str">
        <f>+G558&amp;H558&amp;I558&amp;J558&amp;K558&amp;M558</f>
        <v>колан за по-сигурно закрепване</v>
      </c>
      <c r="D558" s="11">
        <v>2</v>
      </c>
      <c r="E558" s="11">
        <v>3</v>
      </c>
      <c r="F558" s="11">
        <v>5</v>
      </c>
      <c r="G558" s="11"/>
      <c r="H558" s="70" t="s">
        <v>2238</v>
      </c>
      <c r="I558" s="71"/>
      <c r="J558" s="71"/>
      <c r="K558" s="72"/>
      <c r="L558" s="36"/>
      <c r="M558" s="36"/>
      <c r="N558" s="41"/>
      <c r="O558" s="41"/>
      <c r="P558" s="36"/>
      <c r="Q558" s="36"/>
      <c r="R558" s="36"/>
      <c r="S558" s="1"/>
      <c r="T558" s="33"/>
    </row>
    <row r="559" spans="1:20" ht="38.25" customHeight="1">
      <c r="A559" s="1" t="s">
        <v>19</v>
      </c>
      <c r="B559" s="17" t="str">
        <f t="shared" si="35"/>
        <v>235YF288Ally BeltB. Braun Medical SASБ. Браун Медикал ЕООДколан за по-сигурно поддържане на стомата113IV37924654215028</v>
      </c>
      <c r="C559" s="29" t="str">
        <f>+G559&amp;J559</f>
        <v>YF288Б. Браун Медикал ЕООД</v>
      </c>
      <c r="D559" s="42">
        <v>2</v>
      </c>
      <c r="E559" s="42">
        <v>3</v>
      </c>
      <c r="F559" s="42">
        <v>5</v>
      </c>
      <c r="G559" s="20" t="s">
        <v>2239</v>
      </c>
      <c r="H559" s="47" t="s">
        <v>2240</v>
      </c>
      <c r="I559" s="44" t="s">
        <v>360</v>
      </c>
      <c r="J559" s="45" t="s">
        <v>361</v>
      </c>
      <c r="K559" s="47" t="s">
        <v>2241</v>
      </c>
      <c r="L559" s="44"/>
      <c r="M559" s="44">
        <v>1</v>
      </c>
      <c r="N559" s="46"/>
      <c r="O559" s="46">
        <v>8.44</v>
      </c>
      <c r="P559" s="42" t="s">
        <v>2242</v>
      </c>
      <c r="Q559" s="44">
        <v>5028</v>
      </c>
      <c r="R559" s="44" t="s">
        <v>1926</v>
      </c>
      <c r="T559" s="33"/>
    </row>
    <row r="560" spans="1:20" s="40" customFormat="1" ht="38.25" customHeight="1">
      <c r="A560" s="1" t="s">
        <v>19</v>
      </c>
      <c r="B560" s="17" t="str">
        <f t="shared" si="35"/>
        <v>235YG325Колан за уринаторна торба за крак (Leg bag strap)Coloplast A/SЕТ "Мебос – Мери Босева"Колан за уринаторна торба за крак1010IV38861046995050</v>
      </c>
      <c r="C560" s="17" t="str">
        <f t="shared" ref="C560:C565" si="36">+G560&amp;H560&amp;I560&amp;J560</f>
        <v>YG325Колан за уринаторна торба за крак (Leg bag strap)Coloplast A/SЕТ "Мебос – Мери Босева"</v>
      </c>
      <c r="D560" s="42">
        <v>2</v>
      </c>
      <c r="E560" s="42">
        <v>3</v>
      </c>
      <c r="F560" s="42">
        <v>5</v>
      </c>
      <c r="G560" s="20" t="s">
        <v>2243</v>
      </c>
      <c r="H560" s="44" t="s">
        <v>2244</v>
      </c>
      <c r="I560" s="44" t="s">
        <v>512</v>
      </c>
      <c r="J560" s="44" t="s">
        <v>530</v>
      </c>
      <c r="K560" s="44" t="s">
        <v>2245</v>
      </c>
      <c r="L560" s="44"/>
      <c r="M560" s="44">
        <v>10</v>
      </c>
      <c r="N560" s="46"/>
      <c r="O560" s="46">
        <v>8.9499999999999993</v>
      </c>
      <c r="P560" s="42" t="s">
        <v>2246</v>
      </c>
      <c r="Q560" s="44">
        <v>5050</v>
      </c>
      <c r="R560" s="44" t="s">
        <v>1926</v>
      </c>
      <c r="S560" s="1"/>
      <c r="T560" s="33"/>
    </row>
    <row r="561" spans="1:20" ht="38.25" customHeight="1">
      <c r="A561" s="1" t="s">
        <v>19</v>
      </c>
      <c r="B561" s="17" t="str">
        <f t="shared" si="35"/>
        <v>235YF227Combihesive 2S BeltConvaTec LtdРСР ЕООДколанче;110IA3768560409175507</v>
      </c>
      <c r="C561" s="17" t="str">
        <f t="shared" si="36"/>
        <v>YF227Combihesive 2S BeltConvaTec LtdРСР ЕООД</v>
      </c>
      <c r="D561" s="42">
        <v>2</v>
      </c>
      <c r="E561" s="42">
        <v>3</v>
      </c>
      <c r="F561" s="42">
        <v>5</v>
      </c>
      <c r="G561" s="20" t="s">
        <v>2247</v>
      </c>
      <c r="H561" s="47" t="s">
        <v>2248</v>
      </c>
      <c r="I561" s="44" t="s">
        <v>394</v>
      </c>
      <c r="J561" s="45" t="s">
        <v>39</v>
      </c>
      <c r="K561" s="47" t="s">
        <v>2249</v>
      </c>
      <c r="L561" s="44"/>
      <c r="M561" s="44">
        <v>1</v>
      </c>
      <c r="N561" s="46"/>
      <c r="O561" s="46">
        <v>8.0500000000000007</v>
      </c>
      <c r="P561" s="42" t="s">
        <v>2250</v>
      </c>
      <c r="Q561" s="44">
        <v>175507</v>
      </c>
      <c r="R561" s="44" t="s">
        <v>1926</v>
      </c>
      <c r="T561" s="33"/>
    </row>
    <row r="562" spans="1:20" ht="38.25" customHeight="1">
      <c r="A562" s="1" t="s">
        <v>19</v>
      </c>
      <c r="B562" s="17" t="str">
        <f t="shared" si="35"/>
        <v>235YF468Stoma belt 100cmSalts Health Care LtdКа-М Медикъл ЕООДколан за стома110ІV3106673589AB01</v>
      </c>
      <c r="C562" s="17" t="str">
        <f t="shared" si="36"/>
        <v>YF468Stoma belt 100cmSalts Health Care LtdКа-М Медикъл ЕООД</v>
      </c>
      <c r="D562" s="42">
        <v>2</v>
      </c>
      <c r="E562" s="42">
        <v>3</v>
      </c>
      <c r="F562" s="42">
        <v>5</v>
      </c>
      <c r="G562" s="20" t="s">
        <v>2251</v>
      </c>
      <c r="H562" s="47" t="s">
        <v>2252</v>
      </c>
      <c r="I562" s="44" t="s">
        <v>406</v>
      </c>
      <c r="J562" s="47" t="s">
        <v>407</v>
      </c>
      <c r="K562" s="47" t="s">
        <v>2253</v>
      </c>
      <c r="L562" s="44" t="s">
        <v>2254</v>
      </c>
      <c r="M562" s="45">
        <v>1</v>
      </c>
      <c r="N562" s="46"/>
      <c r="O562" s="46">
        <v>8.01</v>
      </c>
      <c r="P562" s="47" t="s">
        <v>2255</v>
      </c>
      <c r="Q562" s="47" t="s">
        <v>2256</v>
      </c>
      <c r="R562" s="44" t="s">
        <v>1926</v>
      </c>
      <c r="T562" s="33"/>
    </row>
    <row r="563" spans="1:20" ht="38.25" customHeight="1">
      <c r="A563" s="1" t="s">
        <v>19</v>
      </c>
      <c r="B563" s="17" t="str">
        <f t="shared" si="35"/>
        <v>235YF929Welland Ostomy Belt, Standart, 120 mmWelland Medical LimitedУЕЛКЕЪР ЕООДАксесоари - колан за по-сигурно закрепване, стандартен 120 см110IV4245223532XBLTS01</v>
      </c>
      <c r="C563" s="17" t="str">
        <f t="shared" si="36"/>
        <v>YF929Welland Ostomy Belt, Standart, 120 mmWelland Medical LimitedУЕЛКЕЪР ЕООД</v>
      </c>
      <c r="D563" s="42">
        <v>2</v>
      </c>
      <c r="E563" s="42">
        <v>3</v>
      </c>
      <c r="F563" s="42">
        <v>5</v>
      </c>
      <c r="G563" s="20" t="s">
        <v>2257</v>
      </c>
      <c r="H563" s="44" t="s">
        <v>2258</v>
      </c>
      <c r="I563" s="47" t="s">
        <v>467</v>
      </c>
      <c r="J563" s="47" t="s">
        <v>468</v>
      </c>
      <c r="K563" s="44" t="s">
        <v>2259</v>
      </c>
      <c r="L563" s="44" t="s">
        <v>2260</v>
      </c>
      <c r="M563" s="44">
        <v>1</v>
      </c>
      <c r="N563" s="46"/>
      <c r="O563" s="46">
        <v>9.9700000000000006</v>
      </c>
      <c r="P563" s="42" t="s">
        <v>2261</v>
      </c>
      <c r="Q563" s="44" t="s">
        <v>2262</v>
      </c>
      <c r="R563" s="44" t="s">
        <v>1926</v>
      </c>
      <c r="T563" s="33"/>
    </row>
    <row r="564" spans="1:20" ht="38.25" customHeight="1">
      <c r="A564" s="1" t="s">
        <v>19</v>
      </c>
      <c r="B564" s="17" t="str">
        <f t="shared" si="35"/>
        <v>235YF930Welland Ostomy Belt, Long, 145cm Welland Medical LimitedУЕЛКЕЪР ЕООДАксесоари - колан за по-сигурно закрепване, дълъг, 145 см110IV4245281531XBLTL01</v>
      </c>
      <c r="C564" s="17" t="str">
        <f t="shared" si="36"/>
        <v>YF930Welland Ostomy Belt, Long, 145cm Welland Medical LimitedУЕЛКЕЪР ЕООД</v>
      </c>
      <c r="D564" s="42">
        <v>2</v>
      </c>
      <c r="E564" s="42">
        <v>3</v>
      </c>
      <c r="F564" s="42">
        <v>5</v>
      </c>
      <c r="G564" s="20" t="s">
        <v>2263</v>
      </c>
      <c r="H564" s="44" t="s">
        <v>2264</v>
      </c>
      <c r="I564" s="47" t="s">
        <v>467</v>
      </c>
      <c r="J564" s="47" t="s">
        <v>468</v>
      </c>
      <c r="K564" s="44" t="s">
        <v>2265</v>
      </c>
      <c r="L564" s="44" t="s">
        <v>2266</v>
      </c>
      <c r="M564" s="44">
        <v>1</v>
      </c>
      <c r="N564" s="46"/>
      <c r="O564" s="46">
        <v>9.9700000000000006</v>
      </c>
      <c r="P564" s="42" t="s">
        <v>2267</v>
      </c>
      <c r="Q564" s="44" t="s">
        <v>2268</v>
      </c>
      <c r="R564" s="44" t="s">
        <v>1926</v>
      </c>
      <c r="T564" s="33"/>
    </row>
    <row r="565" spans="1:20" ht="38.25" customHeight="1">
      <c r="A565" s="1" t="s">
        <v>19</v>
      </c>
      <c r="B565" s="17" t="str">
        <f t="shared" si="35"/>
        <v>235YG380URIMED STRAPSConod Medical Co., LimitedБ. Браун Медикал ЕООДфиксиращи ленти за уроторбички209IG388614344768550R</v>
      </c>
      <c r="C565" s="17" t="str">
        <f t="shared" si="36"/>
        <v>YG380URIMED STRAPSConod Medical Co., LimitedБ. Браун Медикал ЕООД</v>
      </c>
      <c r="D565" s="42">
        <v>2</v>
      </c>
      <c r="E565" s="42">
        <v>3</v>
      </c>
      <c r="F565" s="42">
        <v>5</v>
      </c>
      <c r="G565" s="20" t="s">
        <v>2269</v>
      </c>
      <c r="H565" s="44" t="s">
        <v>2270</v>
      </c>
      <c r="I565" s="44" t="s">
        <v>1880</v>
      </c>
      <c r="J565" s="45" t="s">
        <v>361</v>
      </c>
      <c r="K565" s="44" t="s">
        <v>2271</v>
      </c>
      <c r="L565" s="44"/>
      <c r="M565" s="44">
        <v>2</v>
      </c>
      <c r="N565" s="46"/>
      <c r="O565" s="46">
        <v>4.76</v>
      </c>
      <c r="P565" s="42" t="s">
        <v>2272</v>
      </c>
      <c r="Q565" s="44" t="s">
        <v>2273</v>
      </c>
      <c r="R565" s="44" t="s">
        <v>1926</v>
      </c>
      <c r="T565" s="33"/>
    </row>
    <row r="566" spans="1:20" ht="38.25" customHeight="1">
      <c r="A566" s="1" t="s">
        <v>19</v>
      </c>
      <c r="B566" s="17" t="str">
        <f t="shared" si="35"/>
        <v>235YG477Колан за уринаторна торба за крак Conveen strap (Leg bag strap)Coloplast A/SМЕБОС EООДКолан за уринаторна торба за крак1010IV38861540585050</v>
      </c>
      <c r="C566" s="29" t="str">
        <f>+G566&amp;J566</f>
        <v>YG477МЕБОС EООД</v>
      </c>
      <c r="D566" s="42">
        <v>2</v>
      </c>
      <c r="E566" s="48" t="s">
        <v>1920</v>
      </c>
      <c r="F566" s="42">
        <v>5</v>
      </c>
      <c r="G566" s="20" t="s">
        <v>2274</v>
      </c>
      <c r="H566" s="44" t="s">
        <v>2275</v>
      </c>
      <c r="I566" s="44" t="s">
        <v>512</v>
      </c>
      <c r="J566" s="45" t="s">
        <v>513</v>
      </c>
      <c r="K566" s="44" t="s">
        <v>2245</v>
      </c>
      <c r="L566" s="44"/>
      <c r="M566" s="44">
        <v>10</v>
      </c>
      <c r="N566" s="46"/>
      <c r="O566" s="46">
        <v>8.9499999999999993</v>
      </c>
      <c r="P566" s="42" t="s">
        <v>2276</v>
      </c>
      <c r="Q566" s="44">
        <v>5050</v>
      </c>
      <c r="R566" s="44" t="s">
        <v>1926</v>
      </c>
      <c r="T566" s="33"/>
    </row>
    <row r="567" spans="1:20" s="34" customFormat="1" ht="45" customHeight="1">
      <c r="A567" s="34" t="s">
        <v>19</v>
      </c>
      <c r="B567" s="17" t="str">
        <f t="shared" si="35"/>
        <v>3Незалепващи превръзки за пациенти с булозна епидермолиза</v>
      </c>
      <c r="C567" s="17" t="str">
        <f>+G567&amp;H567&amp;I567&amp;J567&amp;K567&amp;M567</f>
        <v>Незалепващи превръзки за пациенти с булозна епидермолиза</v>
      </c>
      <c r="D567" s="11">
        <v>3</v>
      </c>
      <c r="E567" s="11"/>
      <c r="F567" s="11"/>
      <c r="G567" s="11"/>
      <c r="H567" s="70" t="s">
        <v>2277</v>
      </c>
      <c r="I567" s="71"/>
      <c r="J567" s="71"/>
      <c r="K567" s="72"/>
      <c r="L567" s="73" t="s">
        <v>2278</v>
      </c>
      <c r="M567" s="74"/>
      <c r="N567" s="74"/>
      <c r="O567" s="75"/>
      <c r="P567" s="13"/>
      <c r="Q567" s="13"/>
      <c r="R567" s="112" t="s">
        <v>178</v>
      </c>
      <c r="S567" s="1"/>
      <c r="T567" s="33"/>
    </row>
    <row r="568" spans="1:20" s="34" customFormat="1" ht="38.25" customHeight="1">
      <c r="A568" s="34" t="s">
        <v>19</v>
      </c>
      <c r="B568" s="17" t="str">
        <f t="shared" si="35"/>
        <v>31Превръзки</v>
      </c>
      <c r="C568" s="17" t="str">
        <f>+G568&amp;H568&amp;I568&amp;J568&amp;K568&amp;M568</f>
        <v>Превръзки</v>
      </c>
      <c r="D568" s="11">
        <v>3</v>
      </c>
      <c r="E568" s="11">
        <v>1</v>
      </c>
      <c r="F568" s="11"/>
      <c r="G568" s="11"/>
      <c r="H568" s="70" t="s">
        <v>2279</v>
      </c>
      <c r="I568" s="71"/>
      <c r="J568" s="71"/>
      <c r="K568" s="72"/>
      <c r="L568" s="76"/>
      <c r="M568" s="77"/>
      <c r="N568" s="77"/>
      <c r="O568" s="78"/>
      <c r="P568" s="13"/>
      <c r="Q568" s="13"/>
      <c r="R568" s="113"/>
      <c r="S568" s="1"/>
      <c r="T568" s="33"/>
    </row>
    <row r="569" spans="1:20" s="34" customFormat="1" ht="38.25" customHeight="1">
      <c r="A569" s="34" t="s">
        <v>19</v>
      </c>
      <c r="B569" s="17" t="str">
        <f t="shared" si="35"/>
        <v>311абсорбиращи</v>
      </c>
      <c r="C569" s="17" t="str">
        <f>+G569&amp;H569&amp;I569&amp;J569&amp;K569&amp;M569</f>
        <v>абсорбиращи</v>
      </c>
      <c r="D569" s="11">
        <v>3</v>
      </c>
      <c r="E569" s="11">
        <v>1</v>
      </c>
      <c r="F569" s="11">
        <v>1</v>
      </c>
      <c r="G569" s="11"/>
      <c r="H569" s="70" t="s">
        <v>2280</v>
      </c>
      <c r="I569" s="71"/>
      <c r="J569" s="71"/>
      <c r="K569" s="72"/>
      <c r="L569" s="79"/>
      <c r="M569" s="80"/>
      <c r="N569" s="80"/>
      <c r="O569" s="81"/>
      <c r="P569" s="13"/>
      <c r="Q569" s="13"/>
      <c r="R569" s="114"/>
      <c r="S569" s="1"/>
      <c r="T569" s="33"/>
    </row>
    <row r="570" spans="1:20" ht="38.25" customHeight="1">
      <c r="A570" s="1" t="s">
        <v>19</v>
      </c>
      <c r="B570" s="17" t="str">
        <f t="shared" si="35"/>
        <v>311ZF159Aquacel Foam Adhesive 10x10ConvaTec LtdРСР ЕООДАбсорбираща превръзка110IIbV4318694655420680</v>
      </c>
      <c r="C570" s="17" t="str">
        <f t="shared" ref="C570:C618" si="37">+G570&amp;H570&amp;I570&amp;J570</f>
        <v>ZF159Aquacel Foam Adhesive 10x10ConvaTec LtdРСР ЕООД</v>
      </c>
      <c r="D570" s="42">
        <v>3</v>
      </c>
      <c r="E570" s="42">
        <v>1</v>
      </c>
      <c r="F570" s="42">
        <v>1</v>
      </c>
      <c r="G570" s="20" t="s">
        <v>2281</v>
      </c>
      <c r="H570" s="57" t="s">
        <v>2282</v>
      </c>
      <c r="I570" s="44" t="s">
        <v>394</v>
      </c>
      <c r="J570" s="45" t="s">
        <v>39</v>
      </c>
      <c r="K570" s="44" t="s">
        <v>2283</v>
      </c>
      <c r="L570" s="44" t="s">
        <v>2284</v>
      </c>
      <c r="M570" s="44">
        <v>1</v>
      </c>
      <c r="N570" s="46"/>
      <c r="O570" s="46">
        <v>5.77</v>
      </c>
      <c r="P570" s="42" t="s">
        <v>2285</v>
      </c>
      <c r="Q570" s="44">
        <v>420680</v>
      </c>
      <c r="R570" s="44" t="s">
        <v>2286</v>
      </c>
      <c r="T570" s="33"/>
    </row>
    <row r="571" spans="1:20" ht="38.25" customHeight="1">
      <c r="A571" s="1" t="s">
        <v>19</v>
      </c>
      <c r="B571" s="17" t="str">
        <f t="shared" si="35"/>
        <v>311ZF160Aquacel Foam Adhesive 12,5x12,5ConvaTec LtdРСР ЕООДАбсорбираща превръзка110IIbV4318653114420619</v>
      </c>
      <c r="C571" s="17" t="str">
        <f t="shared" si="37"/>
        <v>ZF160Aquacel Foam Adhesive 12,5x12,5ConvaTec LtdРСР ЕООД</v>
      </c>
      <c r="D571" s="42">
        <v>3</v>
      </c>
      <c r="E571" s="42">
        <v>1</v>
      </c>
      <c r="F571" s="42">
        <v>1</v>
      </c>
      <c r="G571" s="20" t="s">
        <v>2287</v>
      </c>
      <c r="H571" s="57" t="s">
        <v>2288</v>
      </c>
      <c r="I571" s="44" t="s">
        <v>394</v>
      </c>
      <c r="J571" s="45" t="s">
        <v>39</v>
      </c>
      <c r="K571" s="44" t="s">
        <v>2283</v>
      </c>
      <c r="L571" s="44" t="s">
        <v>2289</v>
      </c>
      <c r="M571" s="44">
        <v>1</v>
      </c>
      <c r="N571" s="46"/>
      <c r="O571" s="46">
        <v>5.82</v>
      </c>
      <c r="P571" s="42" t="s">
        <v>2290</v>
      </c>
      <c r="Q571" s="44">
        <v>420619</v>
      </c>
      <c r="R571" s="44" t="s">
        <v>2286</v>
      </c>
      <c r="T571" s="33"/>
    </row>
    <row r="572" spans="1:20" ht="38.25" customHeight="1">
      <c r="A572" s="1" t="s">
        <v>19</v>
      </c>
      <c r="B572" s="17" t="str">
        <f t="shared" si="35"/>
        <v>311ZF161Aquacel Foam Adhesive 17,5x17,5ConvaTec LtdРСР ЕООДАбсорбираща превръзка110IIbV4318635593420621</v>
      </c>
      <c r="C572" s="17" t="str">
        <f t="shared" si="37"/>
        <v>ZF161Aquacel Foam Adhesive 17,5x17,5ConvaTec LtdРСР ЕООД</v>
      </c>
      <c r="D572" s="42">
        <v>3</v>
      </c>
      <c r="E572" s="42">
        <v>1</v>
      </c>
      <c r="F572" s="42">
        <v>1</v>
      </c>
      <c r="G572" s="20" t="s">
        <v>2291</v>
      </c>
      <c r="H572" s="57" t="s">
        <v>2292</v>
      </c>
      <c r="I572" s="44" t="s">
        <v>394</v>
      </c>
      <c r="J572" s="45" t="s">
        <v>39</v>
      </c>
      <c r="K572" s="44" t="s">
        <v>2283</v>
      </c>
      <c r="L572" s="44" t="s">
        <v>2293</v>
      </c>
      <c r="M572" s="44">
        <v>1</v>
      </c>
      <c r="N572" s="46"/>
      <c r="O572" s="46">
        <v>12.62</v>
      </c>
      <c r="P572" s="42" t="s">
        <v>2294</v>
      </c>
      <c r="Q572" s="44">
        <v>420621</v>
      </c>
      <c r="R572" s="44" t="s">
        <v>2286</v>
      </c>
      <c r="T572" s="33"/>
    </row>
    <row r="573" spans="1:20" ht="38.25" customHeight="1">
      <c r="A573" s="1" t="s">
        <v>19</v>
      </c>
      <c r="B573" s="17" t="str">
        <f t="shared" si="35"/>
        <v>311ZF162Aquacel Foam Adhesive 21x21ConvaTec LtdРСР ЕООДАбсорбираща превръзка110IIbV4318614814420623</v>
      </c>
      <c r="C573" s="17" t="str">
        <f t="shared" si="37"/>
        <v>ZF162Aquacel Foam Adhesive 21x21ConvaTec LtdРСР ЕООД</v>
      </c>
      <c r="D573" s="42">
        <v>3</v>
      </c>
      <c r="E573" s="42">
        <v>1</v>
      </c>
      <c r="F573" s="42">
        <v>1</v>
      </c>
      <c r="G573" s="20" t="s">
        <v>2295</v>
      </c>
      <c r="H573" s="57" t="s">
        <v>2296</v>
      </c>
      <c r="I573" s="44" t="s">
        <v>394</v>
      </c>
      <c r="J573" s="45" t="s">
        <v>39</v>
      </c>
      <c r="K573" s="44" t="s">
        <v>2283</v>
      </c>
      <c r="L573" s="44" t="s">
        <v>2297</v>
      </c>
      <c r="M573" s="44">
        <v>1</v>
      </c>
      <c r="N573" s="46"/>
      <c r="O573" s="46">
        <v>17</v>
      </c>
      <c r="P573" s="42" t="s">
        <v>2298</v>
      </c>
      <c r="Q573" s="44">
        <v>420623</v>
      </c>
      <c r="R573" s="44" t="s">
        <v>2286</v>
      </c>
      <c r="T573" s="33"/>
    </row>
    <row r="574" spans="1:20" ht="38.25" customHeight="1">
      <c r="A574" s="1" t="s">
        <v>19</v>
      </c>
      <c r="B574" s="17" t="str">
        <f t="shared" si="35"/>
        <v>311ZF163Aquacel Foam Adhesive HeelConvaTec LtdРСР ЕООДАбсорбираща превръзка110IIbV4318620547420625</v>
      </c>
      <c r="C574" s="17" t="str">
        <f t="shared" si="37"/>
        <v>ZF163Aquacel Foam Adhesive HeelConvaTec LtdРСР ЕООД</v>
      </c>
      <c r="D574" s="42">
        <v>3</v>
      </c>
      <c r="E574" s="42">
        <v>1</v>
      </c>
      <c r="F574" s="42">
        <v>1</v>
      </c>
      <c r="G574" s="20" t="s">
        <v>2299</v>
      </c>
      <c r="H574" s="57" t="s">
        <v>2300</v>
      </c>
      <c r="I574" s="44" t="s">
        <v>394</v>
      </c>
      <c r="J574" s="45" t="s">
        <v>39</v>
      </c>
      <c r="K574" s="44" t="s">
        <v>2283</v>
      </c>
      <c r="L574" s="44"/>
      <c r="M574" s="44">
        <v>1</v>
      </c>
      <c r="N574" s="46"/>
      <c r="O574" s="46">
        <v>23.95</v>
      </c>
      <c r="P574" s="42" t="s">
        <v>2301</v>
      </c>
      <c r="Q574" s="44">
        <v>420625</v>
      </c>
      <c r="R574" s="44" t="s">
        <v>2286</v>
      </c>
      <c r="T574" s="33"/>
    </row>
    <row r="575" spans="1:20" ht="38.25" customHeight="1">
      <c r="A575" s="1" t="s">
        <v>19</v>
      </c>
      <c r="B575" s="17" t="str">
        <f t="shared" si="35"/>
        <v>311ZF164Aquacel Foam Adhesive SacralConvaTec LtdРСР ЕООДАбсорбираща превръзка110IIbV4318659811420626</v>
      </c>
      <c r="C575" s="17" t="str">
        <f t="shared" si="37"/>
        <v>ZF164Aquacel Foam Adhesive SacralConvaTec LtdРСР ЕООД</v>
      </c>
      <c r="D575" s="42">
        <v>3</v>
      </c>
      <c r="E575" s="42">
        <v>1</v>
      </c>
      <c r="F575" s="42">
        <v>1</v>
      </c>
      <c r="G575" s="20" t="s">
        <v>2302</v>
      </c>
      <c r="H575" s="57" t="s">
        <v>2303</v>
      </c>
      <c r="I575" s="44" t="s">
        <v>394</v>
      </c>
      <c r="J575" s="45" t="s">
        <v>39</v>
      </c>
      <c r="K575" s="44" t="s">
        <v>2283</v>
      </c>
      <c r="L575" s="44"/>
      <c r="M575" s="44">
        <v>1</v>
      </c>
      <c r="N575" s="46"/>
      <c r="O575" s="46">
        <v>12.24</v>
      </c>
      <c r="P575" s="42" t="s">
        <v>2304</v>
      </c>
      <c r="Q575" s="44">
        <v>420626</v>
      </c>
      <c r="R575" s="44" t="s">
        <v>2286</v>
      </c>
      <c r="T575" s="33"/>
    </row>
    <row r="576" spans="1:20" ht="38.25" customHeight="1">
      <c r="A576" s="1" t="s">
        <v>19</v>
      </c>
      <c r="B576" s="17" t="str">
        <f t="shared" si="35"/>
        <v>311ZF165Aquacel Foam Adhesive 25x30ConvaTec LtdРСР ЕООДАбсорбираща превръзка110IIbV4318662223420624</v>
      </c>
      <c r="C576" s="17" t="str">
        <f t="shared" si="37"/>
        <v>ZF165Aquacel Foam Adhesive 25x30ConvaTec LtdРСР ЕООД</v>
      </c>
      <c r="D576" s="42">
        <v>3</v>
      </c>
      <c r="E576" s="42">
        <v>1</v>
      </c>
      <c r="F576" s="42">
        <v>1</v>
      </c>
      <c r="G576" s="20" t="s">
        <v>2305</v>
      </c>
      <c r="H576" s="57" t="s">
        <v>2306</v>
      </c>
      <c r="I576" s="44" t="s">
        <v>394</v>
      </c>
      <c r="J576" s="45" t="s">
        <v>39</v>
      </c>
      <c r="K576" s="44" t="s">
        <v>2283</v>
      </c>
      <c r="L576" s="44" t="s">
        <v>2307</v>
      </c>
      <c r="M576" s="44">
        <v>1</v>
      </c>
      <c r="N576" s="46"/>
      <c r="O576" s="46">
        <v>28.29</v>
      </c>
      <c r="P576" s="42" t="s">
        <v>2308</v>
      </c>
      <c r="Q576" s="44">
        <v>420624</v>
      </c>
      <c r="R576" s="44" t="s">
        <v>2286</v>
      </c>
      <c r="T576" s="33"/>
    </row>
    <row r="577" spans="1:20" ht="38.25" customHeight="1">
      <c r="A577" s="1" t="s">
        <v>19</v>
      </c>
      <c r="B577" s="17" t="str">
        <f t="shared" si="35"/>
        <v>311ZF114Foam Lite 8x8ConvaTec LtdРСР ЕООДАбсорбираща превръзка110IIbV4318622719421557</v>
      </c>
      <c r="C577" s="17" t="str">
        <f t="shared" si="37"/>
        <v>ZF114Foam Lite 8x8ConvaTec LtdРСР ЕООД</v>
      </c>
      <c r="D577" s="42">
        <v>3</v>
      </c>
      <c r="E577" s="42">
        <v>1</v>
      </c>
      <c r="F577" s="42">
        <v>1</v>
      </c>
      <c r="G577" s="20" t="s">
        <v>2309</v>
      </c>
      <c r="H577" s="57" t="s">
        <v>2310</v>
      </c>
      <c r="I577" s="44" t="s">
        <v>394</v>
      </c>
      <c r="J577" s="45" t="s">
        <v>39</v>
      </c>
      <c r="K577" s="44" t="s">
        <v>2283</v>
      </c>
      <c r="L577" s="44" t="s">
        <v>2311</v>
      </c>
      <c r="M577" s="45">
        <v>1</v>
      </c>
      <c r="N577" s="46"/>
      <c r="O577" s="46">
        <v>3.69</v>
      </c>
      <c r="P577" s="42" t="s">
        <v>2312</v>
      </c>
      <c r="Q577" s="44">
        <v>421557</v>
      </c>
      <c r="R577" s="44" t="s">
        <v>2286</v>
      </c>
      <c r="T577" s="33"/>
    </row>
    <row r="578" spans="1:20" ht="38.25" customHeight="1">
      <c r="A578" s="1" t="s">
        <v>19</v>
      </c>
      <c r="B578" s="17" t="str">
        <f t="shared" si="35"/>
        <v>311ZF115Foam Lite 10x10ConvaTec LtdРСР ЕООДАбсорбираща превръзка110IIbV4318625492421559</v>
      </c>
      <c r="C578" s="17" t="str">
        <f t="shared" si="37"/>
        <v>ZF115Foam Lite 10x10ConvaTec LtdРСР ЕООД</v>
      </c>
      <c r="D578" s="42">
        <v>3</v>
      </c>
      <c r="E578" s="42">
        <v>1</v>
      </c>
      <c r="F578" s="42">
        <v>1</v>
      </c>
      <c r="G578" s="20" t="s">
        <v>2313</v>
      </c>
      <c r="H578" s="57" t="s">
        <v>2314</v>
      </c>
      <c r="I578" s="44" t="s">
        <v>394</v>
      </c>
      <c r="J578" s="45" t="s">
        <v>39</v>
      </c>
      <c r="K578" s="44" t="s">
        <v>2283</v>
      </c>
      <c r="L578" s="44" t="s">
        <v>2284</v>
      </c>
      <c r="M578" s="45">
        <v>1</v>
      </c>
      <c r="N578" s="46"/>
      <c r="O578" s="46">
        <v>5.24</v>
      </c>
      <c r="P578" s="42" t="s">
        <v>2315</v>
      </c>
      <c r="Q578" s="44">
        <v>421559</v>
      </c>
      <c r="R578" s="44" t="s">
        <v>2286</v>
      </c>
      <c r="T578" s="33"/>
    </row>
    <row r="579" spans="1:20" ht="38.25" customHeight="1">
      <c r="A579" s="1" t="s">
        <v>19</v>
      </c>
      <c r="B579" s="17" t="str">
        <f t="shared" si="35"/>
        <v>311ZF116Foam Lite 15x15ConvaTec LtdРСР ЕООДАбсорбираща превръзка110IIbV4318632024421561</v>
      </c>
      <c r="C579" s="17" t="str">
        <f t="shared" si="37"/>
        <v>ZF116Foam Lite 15x15ConvaTec LtdРСР ЕООД</v>
      </c>
      <c r="D579" s="42">
        <v>3</v>
      </c>
      <c r="E579" s="42">
        <v>1</v>
      </c>
      <c r="F579" s="42">
        <v>1</v>
      </c>
      <c r="G579" s="20" t="s">
        <v>2316</v>
      </c>
      <c r="H579" s="57" t="s">
        <v>2317</v>
      </c>
      <c r="I579" s="44" t="s">
        <v>394</v>
      </c>
      <c r="J579" s="45" t="s">
        <v>39</v>
      </c>
      <c r="K579" s="44" t="s">
        <v>2283</v>
      </c>
      <c r="L579" s="44" t="s">
        <v>2318</v>
      </c>
      <c r="M579" s="45">
        <v>1</v>
      </c>
      <c r="N579" s="46"/>
      <c r="O579" s="46">
        <v>11.71</v>
      </c>
      <c r="P579" s="42" t="s">
        <v>2319</v>
      </c>
      <c r="Q579" s="44">
        <v>421561</v>
      </c>
      <c r="R579" s="44" t="s">
        <v>2286</v>
      </c>
      <c r="T579" s="33"/>
    </row>
    <row r="580" spans="1:20" ht="38.25" customHeight="1">
      <c r="A580" s="1" t="s">
        <v>19</v>
      </c>
      <c r="B580" s="17" t="str">
        <f t="shared" si="35"/>
        <v>311ZF117Foam Lite 5.5x12ConvaTec LtdРСР ЕООДАбсорбираща превръзка110IIbV4318655147421563</v>
      </c>
      <c r="C580" s="17" t="str">
        <f t="shared" si="37"/>
        <v>ZF117Foam Lite 5.5x12ConvaTec LtdРСР ЕООД</v>
      </c>
      <c r="D580" s="42">
        <v>3</v>
      </c>
      <c r="E580" s="42">
        <v>1</v>
      </c>
      <c r="F580" s="42">
        <v>1</v>
      </c>
      <c r="G580" s="20" t="s">
        <v>2320</v>
      </c>
      <c r="H580" s="57" t="s">
        <v>2321</v>
      </c>
      <c r="I580" s="44" t="s">
        <v>394</v>
      </c>
      <c r="J580" s="45" t="s">
        <v>39</v>
      </c>
      <c r="K580" s="44" t="s">
        <v>2283</v>
      </c>
      <c r="L580" s="44" t="s">
        <v>2322</v>
      </c>
      <c r="M580" s="45">
        <v>1</v>
      </c>
      <c r="N580" s="46"/>
      <c r="O580" s="46">
        <v>3.58</v>
      </c>
      <c r="P580" s="42" t="s">
        <v>2323</v>
      </c>
      <c r="Q580" s="44">
        <v>421563</v>
      </c>
      <c r="R580" s="44" t="s">
        <v>2286</v>
      </c>
      <c r="T580" s="33"/>
    </row>
    <row r="581" spans="1:20" ht="38.25" customHeight="1">
      <c r="A581" s="1" t="s">
        <v>19</v>
      </c>
      <c r="B581" s="17" t="str">
        <f t="shared" si="35"/>
        <v>311ZF166Aquacel Ag Foam 5x5ConvaTec LtdРСР ЕООДАбсорбираща превръзка110IIIV4747455518420639</v>
      </c>
      <c r="C581" s="17" t="str">
        <f t="shared" si="37"/>
        <v>ZF166Aquacel Ag Foam 5x5ConvaTec LtdРСР ЕООД</v>
      </c>
      <c r="D581" s="42">
        <v>3</v>
      </c>
      <c r="E581" s="42">
        <v>1</v>
      </c>
      <c r="F581" s="42">
        <v>1</v>
      </c>
      <c r="G581" s="20" t="s">
        <v>2324</v>
      </c>
      <c r="H581" s="57" t="s">
        <v>2325</v>
      </c>
      <c r="I581" s="44" t="s">
        <v>394</v>
      </c>
      <c r="J581" s="45" t="s">
        <v>39</v>
      </c>
      <c r="K581" s="44" t="s">
        <v>2283</v>
      </c>
      <c r="L581" s="44" t="s">
        <v>2326</v>
      </c>
      <c r="M581" s="44">
        <v>1</v>
      </c>
      <c r="N581" s="46"/>
      <c r="O581" s="46">
        <v>8.5</v>
      </c>
      <c r="P581" s="42" t="s">
        <v>2327</v>
      </c>
      <c r="Q581" s="44">
        <v>420639</v>
      </c>
      <c r="R581" s="44" t="s">
        <v>2286</v>
      </c>
      <c r="T581" s="33"/>
    </row>
    <row r="582" spans="1:20" ht="38.25" customHeight="1">
      <c r="A582" s="1" t="s">
        <v>19</v>
      </c>
      <c r="B582" s="17" t="str">
        <f t="shared" si="35"/>
        <v>311ZF167Aquacel Ag Foam 10x10ConvaTec LtdРСР ЕООДАбсорбираща превръзка110IIIV4747426273420642</v>
      </c>
      <c r="C582" s="17" t="str">
        <f t="shared" si="37"/>
        <v>ZF167Aquacel Ag Foam 10x10ConvaTec LtdРСР ЕООД</v>
      </c>
      <c r="D582" s="42">
        <v>3</v>
      </c>
      <c r="E582" s="42">
        <v>1</v>
      </c>
      <c r="F582" s="42">
        <v>1</v>
      </c>
      <c r="G582" s="20" t="s">
        <v>2328</v>
      </c>
      <c r="H582" s="57" t="s">
        <v>2329</v>
      </c>
      <c r="I582" s="44" t="s">
        <v>394</v>
      </c>
      <c r="J582" s="45" t="s">
        <v>39</v>
      </c>
      <c r="K582" s="44" t="s">
        <v>2283</v>
      </c>
      <c r="L582" s="44" t="s">
        <v>2284</v>
      </c>
      <c r="M582" s="44">
        <v>1</v>
      </c>
      <c r="N582" s="46"/>
      <c r="O582" s="46">
        <v>13.26</v>
      </c>
      <c r="P582" s="42" t="s">
        <v>2330</v>
      </c>
      <c r="Q582" s="44">
        <v>420642</v>
      </c>
      <c r="R582" s="44" t="s">
        <v>2286</v>
      </c>
      <c r="T582" s="33"/>
    </row>
    <row r="583" spans="1:20" ht="38.25" customHeight="1">
      <c r="A583" s="1" t="s">
        <v>19</v>
      </c>
      <c r="B583" s="17" t="str">
        <f t="shared" si="35"/>
        <v>311ZF168Aquacel Ag Foam 15x15ConvaTec LtdРСР ЕООДАбсорбираща превръзка110IIIV4747418126420645</v>
      </c>
      <c r="C583" s="17" t="str">
        <f t="shared" si="37"/>
        <v>ZF168Aquacel Ag Foam 15x15ConvaTec LtdРСР ЕООД</v>
      </c>
      <c r="D583" s="42">
        <v>3</v>
      </c>
      <c r="E583" s="42">
        <v>1</v>
      </c>
      <c r="F583" s="42">
        <v>1</v>
      </c>
      <c r="G583" s="20" t="s">
        <v>2331</v>
      </c>
      <c r="H583" s="57" t="s">
        <v>2332</v>
      </c>
      <c r="I583" s="44" t="s">
        <v>394</v>
      </c>
      <c r="J583" s="45" t="s">
        <v>39</v>
      </c>
      <c r="K583" s="44" t="s">
        <v>2283</v>
      </c>
      <c r="L583" s="44" t="s">
        <v>2318</v>
      </c>
      <c r="M583" s="44">
        <v>1</v>
      </c>
      <c r="N583" s="46"/>
      <c r="O583" s="46">
        <v>21.82</v>
      </c>
      <c r="P583" s="42" t="s">
        <v>2333</v>
      </c>
      <c r="Q583" s="44">
        <v>420645</v>
      </c>
      <c r="R583" s="44" t="s">
        <v>2286</v>
      </c>
      <c r="T583" s="33"/>
    </row>
    <row r="584" spans="1:20" ht="38.25" customHeight="1">
      <c r="A584" s="1" t="s">
        <v>19</v>
      </c>
      <c r="B584" s="17" t="str">
        <f t="shared" si="35"/>
        <v>311ZF169Aquacel Ag Foam 20x20ConvaTec LtdРСР ЕООДАбсорбираща превръзка110IIIV4747476524420646</v>
      </c>
      <c r="C584" s="17" t="str">
        <f t="shared" si="37"/>
        <v>ZF169Aquacel Ag Foam 20x20ConvaTec LtdРСР ЕООД</v>
      </c>
      <c r="D584" s="42">
        <v>3</v>
      </c>
      <c r="E584" s="42">
        <v>1</v>
      </c>
      <c r="F584" s="42">
        <v>1</v>
      </c>
      <c r="G584" s="20" t="s">
        <v>2334</v>
      </c>
      <c r="H584" s="57" t="s">
        <v>2335</v>
      </c>
      <c r="I584" s="44" t="s">
        <v>394</v>
      </c>
      <c r="J584" s="45" t="s">
        <v>39</v>
      </c>
      <c r="K584" s="44" t="s">
        <v>2283</v>
      </c>
      <c r="L584" s="44" t="s">
        <v>2336</v>
      </c>
      <c r="M584" s="44">
        <v>1</v>
      </c>
      <c r="N584" s="46"/>
      <c r="O584" s="46">
        <v>28.77</v>
      </c>
      <c r="P584" s="42" t="s">
        <v>2337</v>
      </c>
      <c r="Q584" s="44">
        <v>420646</v>
      </c>
      <c r="R584" s="44" t="s">
        <v>2286</v>
      </c>
      <c r="T584" s="33"/>
    </row>
    <row r="585" spans="1:20" ht="38.25" customHeight="1">
      <c r="A585" s="1" t="s">
        <v>19</v>
      </c>
      <c r="B585" s="17" t="str">
        <f t="shared" si="35"/>
        <v>311ZF170Aquacel Ag Foam 15x20ConvaTec LtdРСР ЕООДАбсорбираща превръзка110IIIV4747431021420806</v>
      </c>
      <c r="C585" s="17" t="str">
        <f t="shared" si="37"/>
        <v>ZF170Aquacel Ag Foam 15x20ConvaTec LtdРСР ЕООД</v>
      </c>
      <c r="D585" s="42">
        <v>3</v>
      </c>
      <c r="E585" s="42">
        <v>1</v>
      </c>
      <c r="F585" s="42">
        <v>1</v>
      </c>
      <c r="G585" s="20" t="s">
        <v>2338</v>
      </c>
      <c r="H585" s="57" t="s">
        <v>2339</v>
      </c>
      <c r="I585" s="44" t="s">
        <v>394</v>
      </c>
      <c r="J585" s="45" t="s">
        <v>39</v>
      </c>
      <c r="K585" s="44" t="s">
        <v>2283</v>
      </c>
      <c r="L585" s="44" t="s">
        <v>2340</v>
      </c>
      <c r="M585" s="44">
        <v>1</v>
      </c>
      <c r="N585" s="46"/>
      <c r="O585" s="46">
        <v>21.82</v>
      </c>
      <c r="P585" s="42" t="s">
        <v>2341</v>
      </c>
      <c r="Q585" s="44">
        <v>420806</v>
      </c>
      <c r="R585" s="44" t="s">
        <v>2286</v>
      </c>
      <c r="T585" s="33"/>
    </row>
    <row r="586" spans="1:20" ht="38.25" customHeight="1">
      <c r="A586" s="1" t="s">
        <v>19</v>
      </c>
      <c r="B586" s="17" t="str">
        <f t="shared" si="35"/>
        <v>311ZF171Aquacel Ag Foam Adhesive 8x8ConvaTec LtdРСР ЕООДАбсорбираща превръзка110IIIV4747489741420805</v>
      </c>
      <c r="C586" s="17" t="str">
        <f t="shared" si="37"/>
        <v>ZF171Aquacel Ag Foam Adhesive 8x8ConvaTec LtdРСР ЕООД</v>
      </c>
      <c r="D586" s="42">
        <v>3</v>
      </c>
      <c r="E586" s="42">
        <v>1</v>
      </c>
      <c r="F586" s="42">
        <v>1</v>
      </c>
      <c r="G586" s="20" t="s">
        <v>2342</v>
      </c>
      <c r="H586" s="57" t="s">
        <v>2343</v>
      </c>
      <c r="I586" s="44" t="s">
        <v>394</v>
      </c>
      <c r="J586" s="45" t="s">
        <v>39</v>
      </c>
      <c r="K586" s="44" t="s">
        <v>2283</v>
      </c>
      <c r="L586" s="44" t="s">
        <v>2311</v>
      </c>
      <c r="M586" s="44">
        <v>1</v>
      </c>
      <c r="N586" s="46"/>
      <c r="O586" s="46">
        <v>8.98</v>
      </c>
      <c r="P586" s="42" t="s">
        <v>2344</v>
      </c>
      <c r="Q586" s="44">
        <v>420805</v>
      </c>
      <c r="R586" s="44" t="s">
        <v>2286</v>
      </c>
      <c r="T586" s="33"/>
    </row>
    <row r="587" spans="1:20" ht="38.25" customHeight="1">
      <c r="A587" s="1" t="s">
        <v>19</v>
      </c>
      <c r="B587" s="17" t="str">
        <f t="shared" si="35"/>
        <v>311ZF173Aquacel Ag Foam Adhesive 10x10ConvaTec LtdРСР ЕООДАбсорбираща превръзка110IIIV4747467644420681</v>
      </c>
      <c r="C587" s="17" t="str">
        <f t="shared" si="37"/>
        <v>ZF173Aquacel Ag Foam Adhesive 10x10ConvaTec LtdРСР ЕООД</v>
      </c>
      <c r="D587" s="42">
        <v>3</v>
      </c>
      <c r="E587" s="42">
        <v>1</v>
      </c>
      <c r="F587" s="42">
        <v>1</v>
      </c>
      <c r="G587" s="20" t="s">
        <v>2345</v>
      </c>
      <c r="H587" s="57" t="s">
        <v>2346</v>
      </c>
      <c r="I587" s="44" t="s">
        <v>394</v>
      </c>
      <c r="J587" s="45" t="s">
        <v>39</v>
      </c>
      <c r="K587" s="44" t="s">
        <v>2283</v>
      </c>
      <c r="L587" s="44" t="s">
        <v>2284</v>
      </c>
      <c r="M587" s="44">
        <v>1</v>
      </c>
      <c r="N587" s="46"/>
      <c r="O587" s="46">
        <v>12.72</v>
      </c>
      <c r="P587" s="18" t="s">
        <v>2347</v>
      </c>
      <c r="Q587" s="44">
        <v>420681</v>
      </c>
      <c r="R587" s="44" t="s">
        <v>2286</v>
      </c>
      <c r="T587" s="33"/>
    </row>
    <row r="588" spans="1:20" ht="38.25" customHeight="1">
      <c r="A588" s="1" t="s">
        <v>19</v>
      </c>
      <c r="B588" s="17" t="str">
        <f t="shared" si="35"/>
        <v>311ZF172Aquacel Ag Foam Adhesive 12,5x12,5ConvaTec LtdРСР ЕООДАбсорбираща превръзка110IIIV4747488719420627</v>
      </c>
      <c r="C588" s="17" t="str">
        <f t="shared" si="37"/>
        <v>ZF172Aquacel Ag Foam Adhesive 12,5x12,5ConvaTec LtdРСР ЕООД</v>
      </c>
      <c r="D588" s="42">
        <v>3</v>
      </c>
      <c r="E588" s="42">
        <v>1</v>
      </c>
      <c r="F588" s="42">
        <v>1</v>
      </c>
      <c r="G588" s="20" t="s">
        <v>2348</v>
      </c>
      <c r="H588" s="57" t="s">
        <v>2349</v>
      </c>
      <c r="I588" s="44" t="s">
        <v>394</v>
      </c>
      <c r="J588" s="45" t="s">
        <v>39</v>
      </c>
      <c r="K588" s="44" t="s">
        <v>2283</v>
      </c>
      <c r="L588" s="44" t="s">
        <v>2289</v>
      </c>
      <c r="M588" s="44">
        <v>1</v>
      </c>
      <c r="N588" s="46"/>
      <c r="O588" s="46">
        <v>15.99</v>
      </c>
      <c r="P588" s="18" t="s">
        <v>2350</v>
      </c>
      <c r="Q588" s="44">
        <v>420627</v>
      </c>
      <c r="R588" s="44" t="s">
        <v>2286</v>
      </c>
      <c r="T588" s="33"/>
    </row>
    <row r="589" spans="1:20" ht="38.25" customHeight="1">
      <c r="A589" s="1" t="s">
        <v>19</v>
      </c>
      <c r="B589" s="17" t="str">
        <f t="shared" si="35"/>
        <v>311ZF174Aquacel Ag Foam Adhesive 17,5x17,5ConvaTec LtdРСР ЕООДАбсорбираща превръзка110IIIV4747467066420628</v>
      </c>
      <c r="C589" s="17" t="str">
        <f t="shared" si="37"/>
        <v>ZF174Aquacel Ag Foam Adhesive 17,5x17,5ConvaTec LtdРСР ЕООД</v>
      </c>
      <c r="D589" s="42">
        <v>3</v>
      </c>
      <c r="E589" s="42">
        <v>1</v>
      </c>
      <c r="F589" s="42">
        <v>1</v>
      </c>
      <c r="G589" s="20" t="s">
        <v>2351</v>
      </c>
      <c r="H589" s="57" t="s">
        <v>2352</v>
      </c>
      <c r="I589" s="44" t="s">
        <v>394</v>
      </c>
      <c r="J589" s="45" t="s">
        <v>39</v>
      </c>
      <c r="K589" s="44" t="s">
        <v>2283</v>
      </c>
      <c r="L589" s="44" t="s">
        <v>2293</v>
      </c>
      <c r="M589" s="44">
        <v>1</v>
      </c>
      <c r="N589" s="46"/>
      <c r="O589" s="46">
        <v>22.4</v>
      </c>
      <c r="P589" s="42" t="s">
        <v>2353</v>
      </c>
      <c r="Q589" s="44">
        <v>420628</v>
      </c>
      <c r="R589" s="44" t="s">
        <v>2286</v>
      </c>
      <c r="T589" s="33"/>
    </row>
    <row r="590" spans="1:20" ht="38.25" customHeight="1">
      <c r="A590" s="1" t="s">
        <v>19</v>
      </c>
      <c r="B590" s="17" t="str">
        <f t="shared" si="35"/>
        <v>311ZF175Aquacel Ag Foam Adhesive 21x21ConvaTec LtdРСР ЕООДАбсорбираща превръзка110IIIV4747418808420629</v>
      </c>
      <c r="C590" s="17" t="str">
        <f t="shared" si="37"/>
        <v>ZF175Aquacel Ag Foam Adhesive 21x21ConvaTec LtdРСР ЕООД</v>
      </c>
      <c r="D590" s="42">
        <v>3</v>
      </c>
      <c r="E590" s="42">
        <v>1</v>
      </c>
      <c r="F590" s="42">
        <v>1</v>
      </c>
      <c r="G590" s="20" t="s">
        <v>2354</v>
      </c>
      <c r="H590" s="57" t="s">
        <v>2355</v>
      </c>
      <c r="I590" s="44" t="s">
        <v>394</v>
      </c>
      <c r="J590" s="45" t="s">
        <v>39</v>
      </c>
      <c r="K590" s="44" t="s">
        <v>2283</v>
      </c>
      <c r="L590" s="44" t="s">
        <v>2356</v>
      </c>
      <c r="M590" s="44">
        <v>1</v>
      </c>
      <c r="N590" s="46"/>
      <c r="O590" s="46">
        <v>30.96</v>
      </c>
      <c r="P590" s="42" t="s">
        <v>2357</v>
      </c>
      <c r="Q590" s="44">
        <v>420629</v>
      </c>
      <c r="R590" s="44" t="s">
        <v>2286</v>
      </c>
      <c r="T590" s="33"/>
    </row>
    <row r="591" spans="1:20" ht="38.25" customHeight="1">
      <c r="A591" s="1" t="s">
        <v>19</v>
      </c>
      <c r="B591" s="17" t="str">
        <f t="shared" si="35"/>
        <v>311ZF176Aquacel Ag Foam Adhesive HeelConvaTec LtdРСР ЕООДАбсорбираща превръзка110IIIV4747458325420647</v>
      </c>
      <c r="C591" s="17" t="str">
        <f t="shared" si="37"/>
        <v>ZF176Aquacel Ag Foam Adhesive HeelConvaTec LtdРСР ЕООД</v>
      </c>
      <c r="D591" s="42">
        <v>3</v>
      </c>
      <c r="E591" s="42">
        <v>1</v>
      </c>
      <c r="F591" s="42">
        <v>1</v>
      </c>
      <c r="G591" s="20" t="s">
        <v>2358</v>
      </c>
      <c r="H591" s="57" t="s">
        <v>2359</v>
      </c>
      <c r="I591" s="44" t="s">
        <v>394</v>
      </c>
      <c r="J591" s="45" t="s">
        <v>39</v>
      </c>
      <c r="K591" s="44" t="s">
        <v>2283</v>
      </c>
      <c r="L591" s="44"/>
      <c r="M591" s="44">
        <v>1</v>
      </c>
      <c r="N591" s="46"/>
      <c r="O591" s="46">
        <v>29.41</v>
      </c>
      <c r="P591" s="42" t="s">
        <v>2360</v>
      </c>
      <c r="Q591" s="44">
        <v>420647</v>
      </c>
      <c r="R591" s="44" t="s">
        <v>2286</v>
      </c>
      <c r="T591" s="33"/>
    </row>
    <row r="592" spans="1:20" ht="38.25" customHeight="1">
      <c r="A592" s="1" t="s">
        <v>19</v>
      </c>
      <c r="B592" s="17" t="str">
        <f t="shared" si="35"/>
        <v>311ZF177Aquacel Ag Foam Adhesive SacralConvaTec LtdРСР ЕООДАбсорбираща превръзка110IIIV4747425157420648</v>
      </c>
      <c r="C592" s="17" t="str">
        <f t="shared" si="37"/>
        <v>ZF177Aquacel Ag Foam Adhesive SacralConvaTec LtdРСР ЕООД</v>
      </c>
      <c r="D592" s="42">
        <v>3</v>
      </c>
      <c r="E592" s="42">
        <v>1</v>
      </c>
      <c r="F592" s="42">
        <v>1</v>
      </c>
      <c r="G592" s="20" t="s">
        <v>2361</v>
      </c>
      <c r="H592" s="57" t="s">
        <v>2362</v>
      </c>
      <c r="I592" s="44" t="s">
        <v>394</v>
      </c>
      <c r="J592" s="45" t="s">
        <v>39</v>
      </c>
      <c r="K592" s="44" t="s">
        <v>2283</v>
      </c>
      <c r="L592" s="44"/>
      <c r="M592" s="44">
        <v>1</v>
      </c>
      <c r="N592" s="46"/>
      <c r="O592" s="46">
        <v>21.87</v>
      </c>
      <c r="P592" s="42" t="s">
        <v>2363</v>
      </c>
      <c r="Q592" s="44">
        <v>420648</v>
      </c>
      <c r="R592" s="44" t="s">
        <v>2286</v>
      </c>
      <c r="T592" s="33"/>
    </row>
    <row r="593" spans="1:20" ht="38.25" customHeight="1">
      <c r="A593" s="1" t="s">
        <v>19</v>
      </c>
      <c r="B593" s="17" t="str">
        <f t="shared" si="35"/>
        <v>311ZF178Aquacel Ag Foam Adhesive 25x30ConvaTec LtdРСР ЕООДАбсорбираща превръзка110IIIV4747477472420807</v>
      </c>
      <c r="C593" s="17" t="str">
        <f t="shared" si="37"/>
        <v>ZF178Aquacel Ag Foam Adhesive 25x30ConvaTec LtdРСР ЕООД</v>
      </c>
      <c r="D593" s="42">
        <v>3</v>
      </c>
      <c r="E593" s="42">
        <v>1</v>
      </c>
      <c r="F593" s="42">
        <v>1</v>
      </c>
      <c r="G593" s="20" t="s">
        <v>2364</v>
      </c>
      <c r="H593" s="57" t="s">
        <v>2365</v>
      </c>
      <c r="I593" s="44" t="s">
        <v>394</v>
      </c>
      <c r="J593" s="45" t="s">
        <v>39</v>
      </c>
      <c r="K593" s="44" t="s">
        <v>2283</v>
      </c>
      <c r="L593" s="44" t="s">
        <v>2307</v>
      </c>
      <c r="M593" s="44">
        <v>1</v>
      </c>
      <c r="N593" s="46"/>
      <c r="O593" s="46">
        <v>41.12</v>
      </c>
      <c r="P593" s="42" t="s">
        <v>2366</v>
      </c>
      <c r="Q593" s="44">
        <v>420807</v>
      </c>
      <c r="R593" s="44" t="s">
        <v>2286</v>
      </c>
      <c r="T593" s="33"/>
    </row>
    <row r="594" spans="1:20" ht="38.25" customHeight="1">
      <c r="A594" s="1" t="s">
        <v>19</v>
      </c>
      <c r="B594" s="17" t="str">
        <f t="shared" si="35"/>
        <v>311ZF184Granuflex 10x10ConvaTec LtdРСР ЕООДАбсорбираща превръзка110IIIV4318667668187639</v>
      </c>
      <c r="C594" s="17" t="str">
        <f t="shared" si="37"/>
        <v>ZF184Granuflex 10x10ConvaTec LtdРСР ЕООД</v>
      </c>
      <c r="D594" s="42">
        <v>3</v>
      </c>
      <c r="E594" s="42">
        <v>1</v>
      </c>
      <c r="F594" s="42">
        <v>1</v>
      </c>
      <c r="G594" s="20" t="s">
        <v>2367</v>
      </c>
      <c r="H594" s="44" t="s">
        <v>2368</v>
      </c>
      <c r="I594" s="44" t="s">
        <v>394</v>
      </c>
      <c r="J594" s="45" t="s">
        <v>39</v>
      </c>
      <c r="K594" s="44" t="s">
        <v>2283</v>
      </c>
      <c r="L594" s="44" t="s">
        <v>2284</v>
      </c>
      <c r="M594" s="44">
        <v>1</v>
      </c>
      <c r="N594" s="46"/>
      <c r="O594" s="46">
        <v>4.75</v>
      </c>
      <c r="P594" s="42" t="s">
        <v>2369</v>
      </c>
      <c r="Q594" s="44">
        <v>187639</v>
      </c>
      <c r="R594" s="44" t="s">
        <v>2286</v>
      </c>
      <c r="T594" s="33"/>
    </row>
    <row r="595" spans="1:20" ht="38.25" customHeight="1">
      <c r="A595" s="1" t="s">
        <v>19</v>
      </c>
      <c r="B595" s="17" t="str">
        <f t="shared" si="35"/>
        <v>311ZF185Granuflex 20x20ConvaTec LtdРСР ЕООДАбсорбираща превръзка110IIIV4318656929187662</v>
      </c>
      <c r="C595" s="17" t="str">
        <f t="shared" si="37"/>
        <v>ZF185Granuflex 20x20ConvaTec LtdРСР ЕООД</v>
      </c>
      <c r="D595" s="42">
        <v>3</v>
      </c>
      <c r="E595" s="42">
        <v>1</v>
      </c>
      <c r="F595" s="42">
        <v>1</v>
      </c>
      <c r="G595" s="20" t="s">
        <v>2370</v>
      </c>
      <c r="H595" s="44" t="s">
        <v>2371</v>
      </c>
      <c r="I595" s="44" t="s">
        <v>394</v>
      </c>
      <c r="J595" s="45" t="s">
        <v>39</v>
      </c>
      <c r="K595" s="44" t="s">
        <v>2283</v>
      </c>
      <c r="L595" s="44" t="s">
        <v>2336</v>
      </c>
      <c r="M595" s="44">
        <v>1</v>
      </c>
      <c r="N595" s="46"/>
      <c r="O595" s="46">
        <v>11.23</v>
      </c>
      <c r="P595" s="42" t="s">
        <v>2372</v>
      </c>
      <c r="Q595" s="44">
        <v>187662</v>
      </c>
      <c r="R595" s="44" t="s">
        <v>2286</v>
      </c>
      <c r="T595" s="33"/>
    </row>
    <row r="596" spans="1:20" ht="38.25" customHeight="1">
      <c r="A596" s="1" t="s">
        <v>19</v>
      </c>
      <c r="B596" s="17" t="str">
        <f t="shared" si="35"/>
        <v>311ZF186Granuflex 15x15ConvaTec LtdРСР ЕООДАбсорбираща превръзка110IIIV4318602670187632</v>
      </c>
      <c r="C596" s="17" t="str">
        <f t="shared" si="37"/>
        <v>ZF186Granuflex 15x15ConvaTec LtdРСР ЕООД</v>
      </c>
      <c r="D596" s="42">
        <v>3</v>
      </c>
      <c r="E596" s="42">
        <v>1</v>
      </c>
      <c r="F596" s="42">
        <v>1</v>
      </c>
      <c r="G596" s="20" t="s">
        <v>2373</v>
      </c>
      <c r="H596" s="44" t="s">
        <v>2374</v>
      </c>
      <c r="I596" s="44" t="s">
        <v>394</v>
      </c>
      <c r="J596" s="45" t="s">
        <v>39</v>
      </c>
      <c r="K596" s="44" t="s">
        <v>2283</v>
      </c>
      <c r="L596" s="44" t="s">
        <v>2318</v>
      </c>
      <c r="M596" s="44">
        <v>1</v>
      </c>
      <c r="N596" s="46"/>
      <c r="O596" s="46">
        <v>9.57</v>
      </c>
      <c r="P596" s="42" t="s">
        <v>2375</v>
      </c>
      <c r="Q596" s="44">
        <v>187632</v>
      </c>
      <c r="R596" s="44" t="s">
        <v>2286</v>
      </c>
      <c r="T596" s="33"/>
    </row>
    <row r="597" spans="1:20" ht="38.25" customHeight="1">
      <c r="A597" s="1" t="s">
        <v>19</v>
      </c>
      <c r="B597" s="17" t="str">
        <f t="shared" si="35"/>
        <v>311ZF187Granuflex ET 10x10ConvaTec LtdРСР ЕООДАбсорбираща превръзка110IIIV4318671034187954</v>
      </c>
      <c r="C597" s="17" t="str">
        <f t="shared" si="37"/>
        <v>ZF187Granuflex ET 10x10ConvaTec LtdРСР ЕООД</v>
      </c>
      <c r="D597" s="42">
        <v>3</v>
      </c>
      <c r="E597" s="42">
        <v>1</v>
      </c>
      <c r="F597" s="42">
        <v>1</v>
      </c>
      <c r="G597" s="20" t="s">
        <v>2376</v>
      </c>
      <c r="H597" s="44" t="s">
        <v>2377</v>
      </c>
      <c r="I597" s="44" t="s">
        <v>394</v>
      </c>
      <c r="J597" s="45" t="s">
        <v>39</v>
      </c>
      <c r="K597" s="44" t="s">
        <v>2283</v>
      </c>
      <c r="L597" s="44" t="s">
        <v>2284</v>
      </c>
      <c r="M597" s="44">
        <v>1</v>
      </c>
      <c r="N597" s="46"/>
      <c r="O597" s="46">
        <v>4.75</v>
      </c>
      <c r="P597" s="42" t="s">
        <v>2378</v>
      </c>
      <c r="Q597" s="44">
        <v>187954</v>
      </c>
      <c r="R597" s="44" t="s">
        <v>2286</v>
      </c>
      <c r="T597" s="33"/>
    </row>
    <row r="598" spans="1:20" ht="38.25" customHeight="1">
      <c r="A598" s="1" t="s">
        <v>19</v>
      </c>
      <c r="B598" s="17" t="str">
        <f t="shared" si="35"/>
        <v>311ZF188Granuflex ET 15x15ConvaTec LtdРСР ЕООДАбсорбираща превръзка110IIIV4318669190187956</v>
      </c>
      <c r="C598" s="17" t="str">
        <f t="shared" si="37"/>
        <v>ZF188Granuflex ET 15x15ConvaTec LtdРСР ЕООД</v>
      </c>
      <c r="D598" s="42">
        <v>3</v>
      </c>
      <c r="E598" s="42">
        <v>1</v>
      </c>
      <c r="F598" s="42">
        <v>1</v>
      </c>
      <c r="G598" s="20" t="s">
        <v>2379</v>
      </c>
      <c r="H598" s="44" t="s">
        <v>2380</v>
      </c>
      <c r="I598" s="44" t="s">
        <v>394</v>
      </c>
      <c r="J598" s="45" t="s">
        <v>39</v>
      </c>
      <c r="K598" s="44" t="s">
        <v>2283</v>
      </c>
      <c r="L598" s="44" t="s">
        <v>2318</v>
      </c>
      <c r="M598" s="44">
        <v>1</v>
      </c>
      <c r="N598" s="46"/>
      <c r="O598" s="46">
        <v>6.89</v>
      </c>
      <c r="P598" s="42" t="s">
        <v>2381</v>
      </c>
      <c r="Q598" s="44">
        <v>187956</v>
      </c>
      <c r="R598" s="44" t="s">
        <v>2286</v>
      </c>
      <c r="T598" s="33"/>
    </row>
    <row r="599" spans="1:20" ht="38.25" customHeight="1">
      <c r="A599" s="1" t="s">
        <v>19</v>
      </c>
      <c r="B599" s="17" t="str">
        <f t="shared" si="35"/>
        <v>311ZF189Granuflex ET 5x10ConvaTec LtdРСР ЕООДАбсорбираща превръзка110IIIV4318674465187959</v>
      </c>
      <c r="C599" s="17" t="str">
        <f t="shared" si="37"/>
        <v>ZF189Granuflex ET 5x10ConvaTec LtdРСР ЕООД</v>
      </c>
      <c r="D599" s="42">
        <v>3</v>
      </c>
      <c r="E599" s="42">
        <v>1</v>
      </c>
      <c r="F599" s="42">
        <v>1</v>
      </c>
      <c r="G599" s="20" t="s">
        <v>2382</v>
      </c>
      <c r="H599" s="44" t="s">
        <v>2383</v>
      </c>
      <c r="I599" s="44" t="s">
        <v>394</v>
      </c>
      <c r="J599" s="45" t="s">
        <v>39</v>
      </c>
      <c r="K599" s="44" t="s">
        <v>2283</v>
      </c>
      <c r="L599" s="44" t="s">
        <v>2384</v>
      </c>
      <c r="M599" s="44">
        <v>1</v>
      </c>
      <c r="N599" s="46"/>
      <c r="O599" s="46">
        <v>2.56</v>
      </c>
      <c r="P599" s="42" t="s">
        <v>2385</v>
      </c>
      <c r="Q599" s="44">
        <v>187959</v>
      </c>
      <c r="R599" s="44" t="s">
        <v>2286</v>
      </c>
      <c r="T599" s="33"/>
    </row>
    <row r="600" spans="1:20" ht="38.25" customHeight="1">
      <c r="A600" s="1" t="s">
        <v>19</v>
      </c>
      <c r="B600" s="17" t="str">
        <f t="shared" si="35"/>
        <v>311ZF033Mepilex 12.5x12.5cmMoelnlycke Health Care ABПрохелт ЕООДАбсорбираща превръзка510IIbD4685407684294000</v>
      </c>
      <c r="C600" s="17" t="str">
        <f t="shared" si="37"/>
        <v>ZF033Mepilex 12.5x12.5cmMoelnlycke Health Care ABПрохелт ЕООД</v>
      </c>
      <c r="D600" s="42">
        <v>3</v>
      </c>
      <c r="E600" s="42">
        <v>1</v>
      </c>
      <c r="F600" s="42">
        <v>1</v>
      </c>
      <c r="G600" s="20" t="s">
        <v>2386</v>
      </c>
      <c r="H600" s="44" t="s">
        <v>2387</v>
      </c>
      <c r="I600" s="44" t="s">
        <v>2388</v>
      </c>
      <c r="J600" s="44" t="s">
        <v>2389</v>
      </c>
      <c r="K600" s="44" t="s">
        <v>2283</v>
      </c>
      <c r="L600" s="44" t="s">
        <v>2390</v>
      </c>
      <c r="M600" s="44">
        <v>5</v>
      </c>
      <c r="N600" s="46"/>
      <c r="O600" s="46">
        <v>6.07</v>
      </c>
      <c r="P600" s="18" t="s">
        <v>2391</v>
      </c>
      <c r="Q600" s="44">
        <v>294000</v>
      </c>
      <c r="R600" s="44" t="s">
        <v>2286</v>
      </c>
      <c r="T600" s="33"/>
    </row>
    <row r="601" spans="1:20" ht="38.25" customHeight="1">
      <c r="A601" s="1" t="s">
        <v>19</v>
      </c>
      <c r="B601" s="17" t="str">
        <f t="shared" si="35"/>
        <v>311ZF118Mepilex Taloon Heel 13x21cmMoelnlycke Health Care ABПрохелт ЕООДАбсорбираща превръзка510IIbD4685415942288200</v>
      </c>
      <c r="C601" s="17" t="str">
        <f t="shared" si="37"/>
        <v>ZF118Mepilex Taloon Heel 13x21cmMoelnlycke Health Care ABПрохелт ЕООД</v>
      </c>
      <c r="D601" s="42">
        <v>3</v>
      </c>
      <c r="E601" s="42">
        <v>1</v>
      </c>
      <c r="F601" s="42">
        <v>1</v>
      </c>
      <c r="G601" s="20" t="s">
        <v>2392</v>
      </c>
      <c r="H601" s="44" t="s">
        <v>2393</v>
      </c>
      <c r="I601" s="44" t="s">
        <v>2388</v>
      </c>
      <c r="J601" s="44" t="s">
        <v>2389</v>
      </c>
      <c r="K601" s="44" t="s">
        <v>2283</v>
      </c>
      <c r="L601" s="44" t="s">
        <v>2394</v>
      </c>
      <c r="M601" s="44">
        <v>5</v>
      </c>
      <c r="N601" s="46"/>
      <c r="O601" s="46">
        <v>9.1999999999999993</v>
      </c>
      <c r="P601" s="18" t="s">
        <v>2395</v>
      </c>
      <c r="Q601" s="44">
        <v>288200</v>
      </c>
      <c r="R601" s="44" t="s">
        <v>2286</v>
      </c>
      <c r="T601" s="33"/>
    </row>
    <row r="602" spans="1:20" ht="38.25" customHeight="1">
      <c r="A602" s="1" t="s">
        <v>19</v>
      </c>
      <c r="B602" s="17" t="str">
        <f t="shared" si="35"/>
        <v>311ZF036Mepilex 10x21cmMoelnlycke Health Care ABПрохелт ЕООДАбсорбираща превръзка510IIbD4685584059294201</v>
      </c>
      <c r="C602" s="17" t="str">
        <f t="shared" si="37"/>
        <v>ZF036Mepilex 10x21cmMoelnlycke Health Care ABПрохелт ЕООД</v>
      </c>
      <c r="D602" s="42">
        <v>3</v>
      </c>
      <c r="E602" s="42">
        <v>1</v>
      </c>
      <c r="F602" s="42">
        <v>1</v>
      </c>
      <c r="G602" s="20" t="s">
        <v>2396</v>
      </c>
      <c r="H602" s="44" t="s">
        <v>2397</v>
      </c>
      <c r="I602" s="44" t="s">
        <v>2388</v>
      </c>
      <c r="J602" s="44" t="s">
        <v>2389</v>
      </c>
      <c r="K602" s="44" t="s">
        <v>2283</v>
      </c>
      <c r="L602" s="44" t="s">
        <v>2398</v>
      </c>
      <c r="M602" s="44">
        <v>5</v>
      </c>
      <c r="N602" s="46"/>
      <c r="O602" s="46">
        <v>9.17</v>
      </c>
      <c r="P602" s="18" t="s">
        <v>2399</v>
      </c>
      <c r="Q602" s="44">
        <v>294201</v>
      </c>
      <c r="R602" s="44" t="s">
        <v>2286</v>
      </c>
      <c r="T602" s="33"/>
    </row>
    <row r="603" spans="1:20" ht="38.25" customHeight="1">
      <c r="A603" s="1" t="s">
        <v>19</v>
      </c>
      <c r="B603" s="17" t="str">
        <f t="shared" si="35"/>
        <v>311ZF037Mepilex 17.5x17.5cmMoelnlycke Health Care ABПрохелт ЕООДАбсорбираща превръзка510IIbD4685476468294310</v>
      </c>
      <c r="C603" s="17" t="str">
        <f t="shared" si="37"/>
        <v>ZF037Mepilex 17.5x17.5cmMoelnlycke Health Care ABПрохелт ЕООД</v>
      </c>
      <c r="D603" s="42">
        <v>3</v>
      </c>
      <c r="E603" s="42">
        <v>1</v>
      </c>
      <c r="F603" s="42">
        <v>1</v>
      </c>
      <c r="G603" s="20" t="s">
        <v>2400</v>
      </c>
      <c r="H603" s="44" t="s">
        <v>2401</v>
      </c>
      <c r="I603" s="44" t="s">
        <v>2388</v>
      </c>
      <c r="J603" s="44" t="s">
        <v>2389</v>
      </c>
      <c r="K603" s="44" t="s">
        <v>2283</v>
      </c>
      <c r="L603" s="44" t="s">
        <v>2402</v>
      </c>
      <c r="M603" s="44">
        <v>5</v>
      </c>
      <c r="N603" s="46"/>
      <c r="O603" s="46">
        <v>11.44</v>
      </c>
      <c r="P603" s="18" t="s">
        <v>2403</v>
      </c>
      <c r="Q603" s="44">
        <v>294310</v>
      </c>
      <c r="R603" s="44" t="s">
        <v>2286</v>
      </c>
      <c r="T603" s="33"/>
    </row>
    <row r="604" spans="1:20" ht="38.25" customHeight="1">
      <c r="A604" s="1" t="s">
        <v>19</v>
      </c>
      <c r="B604" s="17" t="str">
        <f t="shared" si="35"/>
        <v>311ZF040Mepilex 21x22cmMoelnlycke Health Care ABПрохелт ЕООДАбсорбираща превръзка510IIbD4685459684294410</v>
      </c>
      <c r="C604" s="17" t="str">
        <f t="shared" si="37"/>
        <v>ZF040Mepilex 21x22cmMoelnlycke Health Care ABПрохелт ЕООД</v>
      </c>
      <c r="D604" s="42">
        <v>3</v>
      </c>
      <c r="E604" s="42">
        <v>1</v>
      </c>
      <c r="F604" s="42">
        <v>1</v>
      </c>
      <c r="G604" s="20" t="s">
        <v>2404</v>
      </c>
      <c r="H604" s="44" t="s">
        <v>2405</v>
      </c>
      <c r="I604" s="44" t="s">
        <v>2388</v>
      </c>
      <c r="J604" s="44" t="s">
        <v>2389</v>
      </c>
      <c r="K604" s="44" t="s">
        <v>2283</v>
      </c>
      <c r="L604" s="44" t="s">
        <v>2406</v>
      </c>
      <c r="M604" s="44">
        <v>5</v>
      </c>
      <c r="N604" s="46"/>
      <c r="O604" s="46">
        <v>17.55</v>
      </c>
      <c r="P604" s="18" t="s">
        <v>2407</v>
      </c>
      <c r="Q604" s="44">
        <v>294410</v>
      </c>
      <c r="R604" s="44" t="s">
        <v>2286</v>
      </c>
      <c r="T604" s="33"/>
    </row>
    <row r="605" spans="1:20" ht="38.25" customHeight="1">
      <c r="A605" s="1" t="s">
        <v>19</v>
      </c>
      <c r="B605" s="17" t="str">
        <f t="shared" si="35"/>
        <v>311ZF042Mepilex EM 7.5x8.5cmMoelnlycke Health Care ABПрохелт ЕООДАбсорбираща превръзка510IIbD4685469145284022</v>
      </c>
      <c r="C605" s="17" t="str">
        <f t="shared" si="37"/>
        <v>ZF042Mepilex EM 7.5x8.5cmMoelnlycke Health Care ABПрохелт ЕООД</v>
      </c>
      <c r="D605" s="42">
        <v>3</v>
      </c>
      <c r="E605" s="42">
        <v>1</v>
      </c>
      <c r="F605" s="42">
        <v>1</v>
      </c>
      <c r="G605" s="20" t="s">
        <v>2408</v>
      </c>
      <c r="H605" s="44" t="s">
        <v>2409</v>
      </c>
      <c r="I605" s="44" t="s">
        <v>2388</v>
      </c>
      <c r="J605" s="44" t="s">
        <v>2389</v>
      </c>
      <c r="K605" s="44" t="s">
        <v>2283</v>
      </c>
      <c r="L605" s="44" t="s">
        <v>2410</v>
      </c>
      <c r="M605" s="44">
        <v>5</v>
      </c>
      <c r="N605" s="46"/>
      <c r="O605" s="46">
        <v>3.37</v>
      </c>
      <c r="P605" s="18" t="s">
        <v>2411</v>
      </c>
      <c r="Q605" s="44">
        <v>284022</v>
      </c>
      <c r="R605" s="44" t="s">
        <v>2286</v>
      </c>
      <c r="T605" s="33"/>
    </row>
    <row r="606" spans="1:20" ht="38.25" customHeight="1">
      <c r="A606" s="1" t="s">
        <v>19</v>
      </c>
      <c r="B606" s="17" t="str">
        <f t="shared" si="35"/>
        <v>311ZF044Mepilex EM 12.5x12.5cmMoelnlycke Health Care ABПрохелт ЕООДАбсорбираща превръзка510IIbD4685423453284122</v>
      </c>
      <c r="C606" s="17" t="str">
        <f t="shared" si="37"/>
        <v>ZF044Mepilex EM 12.5x12.5cmMoelnlycke Health Care ABПрохелт ЕООД</v>
      </c>
      <c r="D606" s="42">
        <v>3</v>
      </c>
      <c r="E606" s="42">
        <v>1</v>
      </c>
      <c r="F606" s="42">
        <v>1</v>
      </c>
      <c r="G606" s="20" t="s">
        <v>2412</v>
      </c>
      <c r="H606" s="44" t="s">
        <v>2413</v>
      </c>
      <c r="I606" s="44" t="s">
        <v>2388</v>
      </c>
      <c r="J606" s="44" t="s">
        <v>2389</v>
      </c>
      <c r="K606" s="44" t="s">
        <v>2283</v>
      </c>
      <c r="L606" s="44" t="s">
        <v>2390</v>
      </c>
      <c r="M606" s="44">
        <v>5</v>
      </c>
      <c r="N606" s="46"/>
      <c r="O606" s="46">
        <v>6.26</v>
      </c>
      <c r="P606" s="18" t="s">
        <v>2414</v>
      </c>
      <c r="Q606" s="44">
        <v>284122</v>
      </c>
      <c r="R606" s="44" t="s">
        <v>2286</v>
      </c>
      <c r="T606" s="33"/>
    </row>
    <row r="607" spans="1:20" ht="38.25" customHeight="1">
      <c r="A607" s="1" t="s">
        <v>19</v>
      </c>
      <c r="B607" s="17" t="str">
        <f t="shared" si="35"/>
        <v>311ZF046Mepilex EM 17.5x17.5cmMoelnlycke Health Care ABПрохелт ЕООДАбсорбираща превръзка510IIbD4685438195284322</v>
      </c>
      <c r="C607" s="17" t="str">
        <f t="shared" si="37"/>
        <v>ZF046Mepilex EM 17.5x17.5cmMoelnlycke Health Care ABПрохелт ЕООД</v>
      </c>
      <c r="D607" s="42">
        <v>3</v>
      </c>
      <c r="E607" s="42">
        <v>1</v>
      </c>
      <c r="F607" s="42">
        <v>1</v>
      </c>
      <c r="G607" s="20" t="s">
        <v>2415</v>
      </c>
      <c r="H607" s="44" t="s">
        <v>2416</v>
      </c>
      <c r="I607" s="44" t="s">
        <v>2388</v>
      </c>
      <c r="J607" s="44" t="s">
        <v>2389</v>
      </c>
      <c r="K607" s="44" t="s">
        <v>2283</v>
      </c>
      <c r="L607" s="44" t="s">
        <v>2402</v>
      </c>
      <c r="M607" s="44">
        <v>5</v>
      </c>
      <c r="N607" s="46"/>
      <c r="O607" s="46">
        <v>11.72</v>
      </c>
      <c r="P607" s="18" t="s">
        <v>2417</v>
      </c>
      <c r="Q607" s="44">
        <v>284322</v>
      </c>
      <c r="R607" s="44" t="s">
        <v>2286</v>
      </c>
      <c r="T607" s="33"/>
    </row>
    <row r="608" spans="1:20" ht="38.25" customHeight="1">
      <c r="A608" s="1" t="s">
        <v>19</v>
      </c>
      <c r="B608" s="17" t="str">
        <f t="shared" si="35"/>
        <v>311ZF052Mepilex Ag 6x8.5cmMoelnlycke Health Care ABПрохелт ЕООДАбсорбираща превръзка510IIID4704265474287021</v>
      </c>
      <c r="C608" s="17" t="str">
        <f t="shared" si="37"/>
        <v>ZF052Mepilex Ag 6x8.5cmMoelnlycke Health Care ABПрохелт ЕООД</v>
      </c>
      <c r="D608" s="42">
        <v>3</v>
      </c>
      <c r="E608" s="42">
        <v>1</v>
      </c>
      <c r="F608" s="42">
        <v>1</v>
      </c>
      <c r="G608" s="20" t="s">
        <v>2418</v>
      </c>
      <c r="H608" s="44" t="s">
        <v>2419</v>
      </c>
      <c r="I608" s="44" t="s">
        <v>2388</v>
      </c>
      <c r="J608" s="44" t="s">
        <v>2389</v>
      </c>
      <c r="K608" s="44" t="s">
        <v>2283</v>
      </c>
      <c r="L608" s="44" t="s">
        <v>2420</v>
      </c>
      <c r="M608" s="44">
        <v>5</v>
      </c>
      <c r="N608" s="46"/>
      <c r="O608" s="46">
        <v>6.26</v>
      </c>
      <c r="P608" s="18" t="s">
        <v>2421</v>
      </c>
      <c r="Q608" s="44">
        <v>287021</v>
      </c>
      <c r="R608" s="44" t="s">
        <v>2286</v>
      </c>
      <c r="T608" s="33"/>
    </row>
    <row r="609" spans="1:20" ht="38.25" customHeight="1">
      <c r="A609" s="1" t="s">
        <v>19</v>
      </c>
      <c r="B609" s="17" t="str">
        <f t="shared" si="35"/>
        <v>311ZF055Mepilex Ag 12.5x12.5cmMoelnlycke Health Care ABПрохелт ЕООДАбсорбираща превръзка510IIID4704206617287121</v>
      </c>
      <c r="C609" s="17" t="str">
        <f t="shared" si="37"/>
        <v>ZF055Mepilex Ag 12.5x12.5cmMoelnlycke Health Care ABПрохелт ЕООД</v>
      </c>
      <c r="D609" s="42">
        <v>3</v>
      </c>
      <c r="E609" s="42">
        <v>1</v>
      </c>
      <c r="F609" s="42">
        <v>1</v>
      </c>
      <c r="G609" s="20" t="s">
        <v>2422</v>
      </c>
      <c r="H609" s="44" t="s">
        <v>2423</v>
      </c>
      <c r="I609" s="44" t="s">
        <v>2388</v>
      </c>
      <c r="J609" s="44" t="s">
        <v>2389</v>
      </c>
      <c r="K609" s="44" t="s">
        <v>2283</v>
      </c>
      <c r="L609" s="44" t="s">
        <v>2390</v>
      </c>
      <c r="M609" s="44">
        <v>5</v>
      </c>
      <c r="N609" s="46"/>
      <c r="O609" s="46">
        <v>12.8</v>
      </c>
      <c r="P609" s="18" t="s">
        <v>2424</v>
      </c>
      <c r="Q609" s="44">
        <v>287121</v>
      </c>
      <c r="R609" s="44" t="s">
        <v>2286</v>
      </c>
      <c r="T609" s="33"/>
    </row>
    <row r="610" spans="1:20" ht="38.25" customHeight="1">
      <c r="A610" s="1" t="s">
        <v>19</v>
      </c>
      <c r="B610" s="17" t="str">
        <f t="shared" si="35"/>
        <v>311ZF058Mepilex Ag 10x21cmMoelnlycke Health Care ABПрохелт ЕООДАбсорбираща превръзка510IIID4704297713287221</v>
      </c>
      <c r="C610" s="17" t="str">
        <f t="shared" si="37"/>
        <v>ZF058Mepilex Ag 10x21cmMoelnlycke Health Care ABПрохелт ЕООД</v>
      </c>
      <c r="D610" s="42">
        <v>3</v>
      </c>
      <c r="E610" s="42">
        <v>1</v>
      </c>
      <c r="F610" s="42">
        <v>1</v>
      </c>
      <c r="G610" s="20" t="s">
        <v>2425</v>
      </c>
      <c r="H610" s="44" t="s">
        <v>2426</v>
      </c>
      <c r="I610" s="44" t="s">
        <v>2388</v>
      </c>
      <c r="J610" s="44" t="s">
        <v>2389</v>
      </c>
      <c r="K610" s="44" t="s">
        <v>2283</v>
      </c>
      <c r="L610" s="44" t="s">
        <v>2398</v>
      </c>
      <c r="M610" s="44">
        <v>5</v>
      </c>
      <c r="N610" s="46"/>
      <c r="O610" s="46">
        <v>19.25</v>
      </c>
      <c r="P610" s="18" t="s">
        <v>2427</v>
      </c>
      <c r="Q610" s="44">
        <v>287221</v>
      </c>
      <c r="R610" s="44" t="s">
        <v>2286</v>
      </c>
      <c r="T610" s="33"/>
    </row>
    <row r="611" spans="1:20" ht="38.25" customHeight="1">
      <c r="A611" s="1" t="s">
        <v>19</v>
      </c>
      <c r="B611" s="17" t="str">
        <f t="shared" si="35"/>
        <v>311ZF061Mepilex Ag 17.5x17.5cmMoelnlycke Health Care ABПрохелт ЕООДАбсорбираща превръзка510IIID4704210371287321</v>
      </c>
      <c r="C611" s="17" t="str">
        <f t="shared" si="37"/>
        <v>ZF061Mepilex Ag 17.5x17.5cmMoelnlycke Health Care ABПрохелт ЕООД</v>
      </c>
      <c r="D611" s="42">
        <v>3</v>
      </c>
      <c r="E611" s="42">
        <v>1</v>
      </c>
      <c r="F611" s="42">
        <v>1</v>
      </c>
      <c r="G611" s="20" t="s">
        <v>2428</v>
      </c>
      <c r="H611" s="44" t="s">
        <v>2429</v>
      </c>
      <c r="I611" s="44" t="s">
        <v>2388</v>
      </c>
      <c r="J611" s="44" t="s">
        <v>2389</v>
      </c>
      <c r="K611" s="44" t="s">
        <v>2283</v>
      </c>
      <c r="L611" s="44" t="s">
        <v>2402</v>
      </c>
      <c r="M611" s="44">
        <v>5</v>
      </c>
      <c r="N611" s="46"/>
      <c r="O611" s="46">
        <v>25.62</v>
      </c>
      <c r="P611" s="18" t="s">
        <v>2430</v>
      </c>
      <c r="Q611" s="44">
        <v>287321</v>
      </c>
      <c r="R611" s="44" t="s">
        <v>2286</v>
      </c>
      <c r="T611" s="33"/>
    </row>
    <row r="612" spans="1:20" ht="38.25" customHeight="1">
      <c r="A612" s="1" t="s">
        <v>19</v>
      </c>
      <c r="B612" s="17" t="str">
        <f t="shared" si="35"/>
        <v>311ZF277Cosmopor Silicone 5x7,2 cmPaul Hartmann AGСофарма Трейдинг АДПревръзка самозалепваща с абсорбираща вискозна подложка и силиконов контактен слой5010IV3486423165901100</v>
      </c>
      <c r="C612" s="17" t="str">
        <f t="shared" si="37"/>
        <v>ZF277Cosmopor Silicone 5x7,2 cmPaul Hartmann AGСофарма Трейдинг АД</v>
      </c>
      <c r="D612" s="42">
        <v>3</v>
      </c>
      <c r="E612" s="42">
        <v>1</v>
      </c>
      <c r="F612" s="42">
        <v>1</v>
      </c>
      <c r="G612" s="20" t="s">
        <v>2431</v>
      </c>
      <c r="H612" s="44" t="s">
        <v>2432</v>
      </c>
      <c r="I612" s="44" t="s">
        <v>2433</v>
      </c>
      <c r="J612" s="51" t="s">
        <v>173</v>
      </c>
      <c r="K612" s="44" t="s">
        <v>2434</v>
      </c>
      <c r="L612" s="44"/>
      <c r="M612" s="47">
        <v>50</v>
      </c>
      <c r="N612" s="46"/>
      <c r="O612" s="46">
        <v>0.51</v>
      </c>
      <c r="P612" s="18" t="s">
        <v>2435</v>
      </c>
      <c r="Q612" s="44">
        <v>901100</v>
      </c>
      <c r="R612" s="44" t="s">
        <v>2286</v>
      </c>
      <c r="T612" s="33"/>
    </row>
    <row r="613" spans="1:20" ht="38.25" customHeight="1">
      <c r="A613" s="1" t="s">
        <v>19</v>
      </c>
      <c r="B613" s="17" t="str">
        <f t="shared" si="35"/>
        <v>311ZF278Cosmopor Silicone 10x8 cmPaul Hartmann AGСофарма Трейдинг АДПревръзка самозалепваща с абсорбираща вискозна подложка и силиконов контактен слой2510IV3486423165901102</v>
      </c>
      <c r="C613" s="17" t="str">
        <f t="shared" si="37"/>
        <v>ZF278Cosmopor Silicone 10x8 cmPaul Hartmann AGСофарма Трейдинг АД</v>
      </c>
      <c r="D613" s="42">
        <v>3</v>
      </c>
      <c r="E613" s="42">
        <v>1</v>
      </c>
      <c r="F613" s="42">
        <v>1</v>
      </c>
      <c r="G613" s="20" t="s">
        <v>2436</v>
      </c>
      <c r="H613" s="44" t="s">
        <v>2437</v>
      </c>
      <c r="I613" s="44" t="s">
        <v>2433</v>
      </c>
      <c r="J613" s="51" t="s">
        <v>173</v>
      </c>
      <c r="K613" s="44" t="s">
        <v>2434</v>
      </c>
      <c r="L613" s="44"/>
      <c r="M613" s="47">
        <v>25</v>
      </c>
      <c r="N613" s="46"/>
      <c r="O613" s="46">
        <v>1.06</v>
      </c>
      <c r="P613" s="18" t="s">
        <v>2435</v>
      </c>
      <c r="Q613" s="44">
        <v>901102</v>
      </c>
      <c r="R613" s="44" t="s">
        <v>2286</v>
      </c>
      <c r="T613" s="33"/>
    </row>
    <row r="614" spans="1:20" ht="38.25" customHeight="1">
      <c r="A614" s="1" t="s">
        <v>19</v>
      </c>
      <c r="B614" s="17" t="str">
        <f t="shared" si="35"/>
        <v>311ZF279Cosmopor Silicone 15x8 cmPaul Hartmann AGСофарма Трейдинг АДПревръзка самозалепваща с абсорбираща вискозна подложка и силиконов контактен слой2510IV3486423165901103</v>
      </c>
      <c r="C614" s="17" t="str">
        <f t="shared" si="37"/>
        <v>ZF279Cosmopor Silicone 15x8 cmPaul Hartmann AGСофарма Трейдинг АД</v>
      </c>
      <c r="D614" s="42">
        <v>3</v>
      </c>
      <c r="E614" s="42">
        <v>1</v>
      </c>
      <c r="F614" s="42">
        <v>1</v>
      </c>
      <c r="G614" s="20" t="s">
        <v>2438</v>
      </c>
      <c r="H614" s="44" t="s">
        <v>2439</v>
      </c>
      <c r="I614" s="44" t="s">
        <v>2433</v>
      </c>
      <c r="J614" s="51" t="s">
        <v>173</v>
      </c>
      <c r="K614" s="44" t="s">
        <v>2434</v>
      </c>
      <c r="L614" s="44"/>
      <c r="M614" s="47">
        <v>25</v>
      </c>
      <c r="N614" s="46"/>
      <c r="O614" s="46">
        <v>1.43</v>
      </c>
      <c r="P614" s="18" t="s">
        <v>2435</v>
      </c>
      <c r="Q614" s="44">
        <v>901103</v>
      </c>
      <c r="R614" s="44" t="s">
        <v>2286</v>
      </c>
      <c r="T614" s="33"/>
    </row>
    <row r="615" spans="1:20" ht="38.25" customHeight="1">
      <c r="A615" s="1" t="s">
        <v>19</v>
      </c>
      <c r="B615" s="17" t="str">
        <f t="shared" ref="B615:B668" si="38">+D615&amp;E615&amp;F615&amp;G615&amp;H615&amp;I615&amp;J615&amp;K615&amp;M615&amp;P615&amp;Q615</f>
        <v>311ZF280Cosmopor Silicone 20x10 cmPaul Hartmann AGСофарма Трейдинг АДПревръзка самозалепваща с абсорбираща вискозна подложка и силиконов контактен слой2510IV3486423165901104</v>
      </c>
      <c r="C615" s="17" t="str">
        <f t="shared" si="37"/>
        <v>ZF280Cosmopor Silicone 20x10 cmPaul Hartmann AGСофарма Трейдинг АД</v>
      </c>
      <c r="D615" s="42">
        <v>3</v>
      </c>
      <c r="E615" s="42">
        <v>1</v>
      </c>
      <c r="F615" s="42">
        <v>1</v>
      </c>
      <c r="G615" s="20" t="s">
        <v>2440</v>
      </c>
      <c r="H615" s="44" t="s">
        <v>2441</v>
      </c>
      <c r="I615" s="44" t="s">
        <v>2433</v>
      </c>
      <c r="J615" s="51" t="s">
        <v>173</v>
      </c>
      <c r="K615" s="44" t="s">
        <v>2434</v>
      </c>
      <c r="L615" s="44"/>
      <c r="M615" s="47">
        <v>25</v>
      </c>
      <c r="N615" s="46"/>
      <c r="O615" s="46">
        <v>2.2000000000000002</v>
      </c>
      <c r="P615" s="18" t="s">
        <v>2435</v>
      </c>
      <c r="Q615" s="44">
        <v>901104</v>
      </c>
      <c r="R615" s="44" t="s">
        <v>2286</v>
      </c>
      <c r="T615" s="33"/>
    </row>
    <row r="616" spans="1:20" ht="38.25" customHeight="1">
      <c r="A616" s="1" t="s">
        <v>19</v>
      </c>
      <c r="B616" s="17" t="str">
        <f t="shared" si="38"/>
        <v>311ZF281Mepilex Border Flex 7.5x7.5cmMoelnlycke Health Care ABПрохелт ЕООДАбсорбираща превръзка510IIbD4685419710295210</v>
      </c>
      <c r="C616" s="17" t="str">
        <f t="shared" si="37"/>
        <v>ZF281Mepilex Border Flex 7.5x7.5cmMoelnlycke Health Care ABПрохелт ЕООД</v>
      </c>
      <c r="D616" s="42">
        <v>3</v>
      </c>
      <c r="E616" s="42">
        <v>1</v>
      </c>
      <c r="F616" s="42">
        <v>1</v>
      </c>
      <c r="G616" s="20" t="s">
        <v>2442</v>
      </c>
      <c r="H616" s="44" t="s">
        <v>2443</v>
      </c>
      <c r="I616" s="44" t="s">
        <v>2388</v>
      </c>
      <c r="J616" s="44" t="s">
        <v>2389</v>
      </c>
      <c r="K616" s="44" t="s">
        <v>2283</v>
      </c>
      <c r="L616" s="44" t="s">
        <v>2444</v>
      </c>
      <c r="M616" s="44">
        <v>5</v>
      </c>
      <c r="N616" s="46"/>
      <c r="O616" s="46">
        <v>5.95</v>
      </c>
      <c r="P616" s="18" t="s">
        <v>2445</v>
      </c>
      <c r="Q616" s="44">
        <v>295210</v>
      </c>
      <c r="R616" s="44" t="s">
        <v>2286</v>
      </c>
      <c r="T616" s="33"/>
    </row>
    <row r="617" spans="1:20" ht="38.25" customHeight="1">
      <c r="A617" s="1" t="s">
        <v>19</v>
      </c>
      <c r="B617" s="17" t="str">
        <f t="shared" si="38"/>
        <v>311ZF282Mepilex Border Flex 12.5x12.5cmMoelnlycke Health Care ABПрохелт ЕООДАбсорбираща превръзка510IIbD4685456934295000</v>
      </c>
      <c r="C617" s="17" t="str">
        <f t="shared" si="37"/>
        <v>ZF282Mepilex Border Flex 12.5x12.5cmMoelnlycke Health Care ABПрохелт ЕООД</v>
      </c>
      <c r="D617" s="42">
        <v>3</v>
      </c>
      <c r="E617" s="42">
        <v>1</v>
      </c>
      <c r="F617" s="42">
        <v>1</v>
      </c>
      <c r="G617" s="20" t="s">
        <v>2446</v>
      </c>
      <c r="H617" s="44" t="s">
        <v>2447</v>
      </c>
      <c r="I617" s="44" t="s">
        <v>2388</v>
      </c>
      <c r="J617" s="44" t="s">
        <v>2389</v>
      </c>
      <c r="K617" s="44" t="s">
        <v>2283</v>
      </c>
      <c r="L617" s="44" t="s">
        <v>2390</v>
      </c>
      <c r="M617" s="44">
        <v>5</v>
      </c>
      <c r="N617" s="46"/>
      <c r="O617" s="46">
        <v>5.95</v>
      </c>
      <c r="P617" s="18" t="s">
        <v>2448</v>
      </c>
      <c r="Q617" s="44">
        <v>295000</v>
      </c>
      <c r="R617" s="44" t="s">
        <v>2286</v>
      </c>
      <c r="T617" s="33"/>
    </row>
    <row r="618" spans="1:20" ht="38.25" customHeight="1">
      <c r="A618" s="1" t="s">
        <v>19</v>
      </c>
      <c r="B618" s="17" t="str">
        <f t="shared" si="38"/>
        <v>311ZF283Mepilex Border Flex 15x15cmMoelnlycke Health Care ABПрохелт ЕООДАбсорбираща превръзка510IIbD4685411659295410</v>
      </c>
      <c r="C618" s="17" t="str">
        <f t="shared" si="37"/>
        <v>ZF283Mepilex Border Flex 15x15cmMoelnlycke Health Care ABПрохелт ЕООД</v>
      </c>
      <c r="D618" s="42">
        <v>3</v>
      </c>
      <c r="E618" s="42">
        <v>1</v>
      </c>
      <c r="F618" s="42">
        <v>1</v>
      </c>
      <c r="G618" s="20" t="s">
        <v>2449</v>
      </c>
      <c r="H618" s="44" t="s">
        <v>2450</v>
      </c>
      <c r="I618" s="44" t="s">
        <v>2388</v>
      </c>
      <c r="J618" s="44" t="s">
        <v>2389</v>
      </c>
      <c r="K618" s="44" t="s">
        <v>2283</v>
      </c>
      <c r="L618" s="44" t="s">
        <v>2451</v>
      </c>
      <c r="M618" s="44">
        <v>5</v>
      </c>
      <c r="N618" s="46"/>
      <c r="O618" s="46">
        <v>11.72</v>
      </c>
      <c r="P618" s="18" t="s">
        <v>2452</v>
      </c>
      <c r="Q618" s="44">
        <v>295410</v>
      </c>
      <c r="R618" s="44" t="s">
        <v>2286</v>
      </c>
      <c r="T618" s="33"/>
    </row>
    <row r="619" spans="1:20" ht="38.25" customHeight="1">
      <c r="A619" s="1" t="s">
        <v>19</v>
      </c>
      <c r="B619" s="17" t="str">
        <f t="shared" si="38"/>
        <v>311ZF315Askina® Calgitrol® Ag+, 4 x 10 cmSpeciality Fibres and Materials Limited, UKБ. Браун Медикал ЕООДАбсорбираща превръзка1010IIIV4704599336SFM6210410</v>
      </c>
      <c r="C619" s="29" t="str">
        <f t="shared" ref="C619:C639" si="39">+G619&amp;J619</f>
        <v>ZF315Б. Браун Медикал ЕООД</v>
      </c>
      <c r="D619" s="18">
        <v>3</v>
      </c>
      <c r="E619" s="42">
        <v>1</v>
      </c>
      <c r="F619" s="42">
        <v>1</v>
      </c>
      <c r="G619" s="23" t="s">
        <v>2453</v>
      </c>
      <c r="H619" s="44" t="s">
        <v>2454</v>
      </c>
      <c r="I619" s="44" t="s">
        <v>2455</v>
      </c>
      <c r="J619" s="45" t="s">
        <v>361</v>
      </c>
      <c r="K619" s="44" t="s">
        <v>2283</v>
      </c>
      <c r="L619" s="42"/>
      <c r="M619" s="42">
        <v>10</v>
      </c>
      <c r="N619" s="46"/>
      <c r="O619" s="46">
        <v>3.66</v>
      </c>
      <c r="P619" s="18" t="s">
        <v>2456</v>
      </c>
      <c r="Q619" s="44" t="s">
        <v>2457</v>
      </c>
      <c r="R619" s="44" t="s">
        <v>2286</v>
      </c>
      <c r="T619" s="33"/>
    </row>
    <row r="620" spans="1:20" ht="38.25" customHeight="1">
      <c r="A620" s="1" t="s">
        <v>19</v>
      </c>
      <c r="B620" s="17" t="str">
        <f t="shared" si="38"/>
        <v>311ZF316Askina® Calgitrol® Ag+, 10 x 10 cmSpeciality Fibres and Materials Limited, UKБ. Браун Медикал ЕООДАбсорбираща превръзка1010IIIV4704599336SFM6211010</v>
      </c>
      <c r="C620" s="29" t="str">
        <f t="shared" si="39"/>
        <v>ZF316Б. Браун Медикал ЕООД</v>
      </c>
      <c r="D620" s="18">
        <v>3</v>
      </c>
      <c r="E620" s="42">
        <v>1</v>
      </c>
      <c r="F620" s="42">
        <v>1</v>
      </c>
      <c r="G620" s="23" t="s">
        <v>2458</v>
      </c>
      <c r="H620" s="44" t="s">
        <v>2459</v>
      </c>
      <c r="I620" s="44" t="s">
        <v>2455</v>
      </c>
      <c r="J620" s="45" t="s">
        <v>361</v>
      </c>
      <c r="K620" s="44" t="s">
        <v>2283</v>
      </c>
      <c r="L620" s="42"/>
      <c r="M620" s="42">
        <v>10</v>
      </c>
      <c r="N620" s="46"/>
      <c r="O620" s="46">
        <v>8.91</v>
      </c>
      <c r="P620" s="18" t="s">
        <v>2456</v>
      </c>
      <c r="Q620" s="44" t="s">
        <v>2460</v>
      </c>
      <c r="R620" s="44" t="s">
        <v>2286</v>
      </c>
      <c r="T620" s="33"/>
    </row>
    <row r="621" spans="1:20" ht="38.25" customHeight="1">
      <c r="A621" s="1" t="s">
        <v>19</v>
      </c>
      <c r="B621" s="17" t="str">
        <f t="shared" si="38"/>
        <v>311ZF317Askina® Calgitrol® Ag+, 15 x 15 cmSpeciality Fibres and Materials Limited, UKБ. Браун Медикал ЕООДАбсорбираща превръзка1010IIIV4704599336SFM6211510</v>
      </c>
      <c r="C621" s="29" t="str">
        <f t="shared" si="39"/>
        <v>ZF317Б. Браун Медикал ЕООД</v>
      </c>
      <c r="D621" s="18">
        <v>3</v>
      </c>
      <c r="E621" s="42">
        <v>1</v>
      </c>
      <c r="F621" s="42">
        <v>1</v>
      </c>
      <c r="G621" s="23" t="s">
        <v>2461</v>
      </c>
      <c r="H621" s="44" t="s">
        <v>2462</v>
      </c>
      <c r="I621" s="44" t="s">
        <v>2455</v>
      </c>
      <c r="J621" s="45" t="s">
        <v>361</v>
      </c>
      <c r="K621" s="44" t="s">
        <v>2283</v>
      </c>
      <c r="L621" s="42"/>
      <c r="M621" s="42">
        <v>10</v>
      </c>
      <c r="N621" s="46"/>
      <c r="O621" s="46">
        <v>17.82</v>
      </c>
      <c r="P621" s="18" t="s">
        <v>2456</v>
      </c>
      <c r="Q621" s="44" t="s">
        <v>2463</v>
      </c>
      <c r="R621" s="44" t="s">
        <v>2286</v>
      </c>
      <c r="T621" s="33"/>
    </row>
    <row r="622" spans="1:20" ht="38.25" customHeight="1">
      <c r="A622" s="1" t="s">
        <v>19</v>
      </c>
      <c r="B622" s="17" t="str">
        <f t="shared" si="38"/>
        <v>311ZF318Askina® Calgitrol® Ag+, 20 x 30 cmSpeciality Fibres and Materials Limited, UKБ. Браун Медикал ЕООДАбсорбираща превръзка510IIIV4704599336SFM6213005</v>
      </c>
      <c r="C622" s="29" t="str">
        <f t="shared" si="39"/>
        <v>ZF318Б. Браун Медикал ЕООД</v>
      </c>
      <c r="D622" s="18">
        <v>3</v>
      </c>
      <c r="E622" s="42">
        <v>1</v>
      </c>
      <c r="F622" s="42">
        <v>1</v>
      </c>
      <c r="G622" s="23" t="s">
        <v>2464</v>
      </c>
      <c r="H622" s="44" t="s">
        <v>2465</v>
      </c>
      <c r="I622" s="44" t="s">
        <v>2455</v>
      </c>
      <c r="J622" s="45" t="s">
        <v>361</v>
      </c>
      <c r="K622" s="44" t="s">
        <v>2283</v>
      </c>
      <c r="L622" s="42"/>
      <c r="M622" s="42">
        <v>5</v>
      </c>
      <c r="N622" s="46"/>
      <c r="O622" s="46">
        <v>48.59</v>
      </c>
      <c r="P622" s="18" t="s">
        <v>2456</v>
      </c>
      <c r="Q622" s="44" t="s">
        <v>2466</v>
      </c>
      <c r="R622" s="44" t="s">
        <v>2286</v>
      </c>
      <c r="T622" s="33"/>
    </row>
    <row r="623" spans="1:20" ht="38.25" customHeight="1">
      <c r="A623" s="1" t="s">
        <v>19</v>
      </c>
      <c r="B623" s="17" t="str">
        <f t="shared" si="38"/>
        <v>311ZF319Askina® Calgitrol® Ag+, 2 x 45 cmSpeciality Fibres and Materials Limited, UKБ. Браун Медикал ЕООДАбсорбираща превръзка510IIIV4704599336SFM6214505</v>
      </c>
      <c r="C623" s="29" t="str">
        <f t="shared" si="39"/>
        <v>ZF319Б. Браун Медикал ЕООД</v>
      </c>
      <c r="D623" s="18">
        <v>3</v>
      </c>
      <c r="E623" s="42">
        <v>1</v>
      </c>
      <c r="F623" s="42">
        <v>1</v>
      </c>
      <c r="G623" s="23" t="s">
        <v>2467</v>
      </c>
      <c r="H623" s="44" t="s">
        <v>2468</v>
      </c>
      <c r="I623" s="44" t="s">
        <v>2455</v>
      </c>
      <c r="J623" s="45" t="s">
        <v>361</v>
      </c>
      <c r="K623" s="44" t="s">
        <v>2283</v>
      </c>
      <c r="L623" s="42"/>
      <c r="M623" s="42">
        <v>5</v>
      </c>
      <c r="N623" s="46"/>
      <c r="O623" s="46">
        <v>8.09</v>
      </c>
      <c r="P623" s="42" t="s">
        <v>2456</v>
      </c>
      <c r="Q623" s="44" t="s">
        <v>2469</v>
      </c>
      <c r="R623" s="44" t="s">
        <v>2286</v>
      </c>
      <c r="T623" s="33"/>
    </row>
    <row r="624" spans="1:20" ht="38.25" customHeight="1">
      <c r="A624" s="1" t="s">
        <v>19</v>
      </c>
      <c r="B624" s="17" t="str">
        <f t="shared" si="38"/>
        <v>311ZF323Espuma Gentle 10x10Pharmaplast EгипетХелмед България ЕООДАбсорбираща превръзка1010IIbV9999998197ESPG100100</v>
      </c>
      <c r="C624" s="29" t="str">
        <f t="shared" si="39"/>
        <v>ZF323Хелмед България ЕООД</v>
      </c>
      <c r="D624" s="42">
        <v>3</v>
      </c>
      <c r="E624" s="42">
        <v>1</v>
      </c>
      <c r="F624" s="42">
        <v>1</v>
      </c>
      <c r="G624" s="23" t="s">
        <v>2470</v>
      </c>
      <c r="H624" s="44" t="s">
        <v>2471</v>
      </c>
      <c r="I624" s="44" t="s">
        <v>2472</v>
      </c>
      <c r="J624" s="45" t="s">
        <v>97</v>
      </c>
      <c r="K624" s="44" t="s">
        <v>2283</v>
      </c>
      <c r="L624" s="42"/>
      <c r="M624" s="42">
        <v>10</v>
      </c>
      <c r="N624" s="46"/>
      <c r="O624" s="46">
        <v>7.1607280285096353</v>
      </c>
      <c r="P624" s="42" t="s">
        <v>2473</v>
      </c>
      <c r="Q624" s="44" t="s">
        <v>2474</v>
      </c>
      <c r="R624" s="44" t="s">
        <v>2286</v>
      </c>
      <c r="T624" s="33"/>
    </row>
    <row r="625" spans="1:20" ht="38.25" customHeight="1">
      <c r="A625" s="1" t="s">
        <v>19</v>
      </c>
      <c r="B625" s="17" t="str">
        <f t="shared" si="38"/>
        <v>311ZF324Espuma Gentle10x20Pharmaplast EгипетХелмед България ЕООДАбсорбираща превръзка510IIbV9999998197ESPG100200</v>
      </c>
      <c r="C625" s="29" t="str">
        <f t="shared" si="39"/>
        <v>ZF324Хелмед България ЕООД</v>
      </c>
      <c r="D625" s="42">
        <v>3</v>
      </c>
      <c r="E625" s="42">
        <v>1</v>
      </c>
      <c r="F625" s="42">
        <v>1</v>
      </c>
      <c r="G625" s="23" t="s">
        <v>2475</v>
      </c>
      <c r="H625" s="44" t="s">
        <v>2476</v>
      </c>
      <c r="I625" s="44" t="s">
        <v>2472</v>
      </c>
      <c r="J625" s="45" t="s">
        <v>97</v>
      </c>
      <c r="K625" s="44" t="s">
        <v>2283</v>
      </c>
      <c r="L625" s="42"/>
      <c r="M625" s="42">
        <v>5</v>
      </c>
      <c r="N625" s="46"/>
      <c r="O625" s="46">
        <v>11.71</v>
      </c>
      <c r="P625" s="42" t="s">
        <v>2473</v>
      </c>
      <c r="Q625" s="44" t="s">
        <v>2477</v>
      </c>
      <c r="R625" s="44" t="s">
        <v>2286</v>
      </c>
      <c r="T625" s="33"/>
    </row>
    <row r="626" spans="1:20" ht="38.25" customHeight="1">
      <c r="A626" s="1" t="s">
        <v>19</v>
      </c>
      <c r="B626" s="17" t="str">
        <f t="shared" si="38"/>
        <v>311ZF325Espuma Gentle 15x15Pharmaplast EгипетХелмед България ЕООДАбсорбираща превръзка510IIbV9999998197ESPG150150</v>
      </c>
      <c r="C626" s="29" t="str">
        <f t="shared" si="39"/>
        <v>ZF325Хелмед България ЕООД</v>
      </c>
      <c r="D626" s="42">
        <v>3</v>
      </c>
      <c r="E626" s="42">
        <v>1</v>
      </c>
      <c r="F626" s="42">
        <v>1</v>
      </c>
      <c r="G626" s="23" t="s">
        <v>2478</v>
      </c>
      <c r="H626" s="44" t="s">
        <v>2479</v>
      </c>
      <c r="I626" s="44" t="s">
        <v>2472</v>
      </c>
      <c r="J626" s="45" t="s">
        <v>97</v>
      </c>
      <c r="K626" s="44" t="s">
        <v>2283</v>
      </c>
      <c r="L626" s="42"/>
      <c r="M626" s="42">
        <v>5</v>
      </c>
      <c r="N626" s="46"/>
      <c r="O626" s="46">
        <v>13.75</v>
      </c>
      <c r="P626" s="42" t="s">
        <v>2473</v>
      </c>
      <c r="Q626" s="44" t="s">
        <v>2480</v>
      </c>
      <c r="R626" s="44" t="s">
        <v>2286</v>
      </c>
      <c r="T626" s="33"/>
    </row>
    <row r="627" spans="1:20" ht="38.25" customHeight="1">
      <c r="A627" s="1" t="s">
        <v>19</v>
      </c>
      <c r="B627" s="17" t="str">
        <f t="shared" si="38"/>
        <v>311ZF326Espuma Gentle 20x20Pharmaplast EгипетХелмед България ЕООДАбсорбираща превръзка310IIbV9999998197ESPG200200</v>
      </c>
      <c r="C627" s="29" t="str">
        <f t="shared" si="39"/>
        <v>ZF326Хелмед България ЕООД</v>
      </c>
      <c r="D627" s="42">
        <v>3</v>
      </c>
      <c r="E627" s="42">
        <v>1</v>
      </c>
      <c r="F627" s="42">
        <v>1</v>
      </c>
      <c r="G627" s="23" t="s">
        <v>2481</v>
      </c>
      <c r="H627" s="44" t="s">
        <v>2482</v>
      </c>
      <c r="I627" s="44" t="s">
        <v>2472</v>
      </c>
      <c r="J627" s="45" t="s">
        <v>97</v>
      </c>
      <c r="K627" s="44" t="s">
        <v>2283</v>
      </c>
      <c r="L627" s="42"/>
      <c r="M627" s="42">
        <v>3</v>
      </c>
      <c r="N627" s="46"/>
      <c r="O627" s="46">
        <v>17.84</v>
      </c>
      <c r="P627" s="42" t="s">
        <v>2473</v>
      </c>
      <c r="Q627" s="44" t="s">
        <v>2483</v>
      </c>
      <c r="R627" s="44" t="s">
        <v>2286</v>
      </c>
      <c r="T627" s="33"/>
    </row>
    <row r="628" spans="1:20" ht="38.25" customHeight="1">
      <c r="A628" s="1" t="s">
        <v>19</v>
      </c>
      <c r="B628" s="17" t="str">
        <f t="shared" si="38"/>
        <v>311ZF327Espuma Gentle Lite 10x10Pharmaplast EгипетХелмед България ЕООДАбсорбираща превръзка1010IIbV9999905357 ESPGL100100</v>
      </c>
      <c r="C628" s="29" t="str">
        <f t="shared" si="39"/>
        <v>ZF327Хелмед България ЕООД</v>
      </c>
      <c r="D628" s="42">
        <v>3</v>
      </c>
      <c r="E628" s="42">
        <v>1</v>
      </c>
      <c r="F628" s="42">
        <v>1</v>
      </c>
      <c r="G628" s="23" t="s">
        <v>2484</v>
      </c>
      <c r="H628" s="44" t="s">
        <v>2485</v>
      </c>
      <c r="I628" s="44" t="s">
        <v>2472</v>
      </c>
      <c r="J628" s="45" t="s">
        <v>97</v>
      </c>
      <c r="K628" s="44" t="s">
        <v>2283</v>
      </c>
      <c r="L628" s="42"/>
      <c r="M628" s="42">
        <v>10</v>
      </c>
      <c r="N628" s="46"/>
      <c r="O628" s="46">
        <v>7.16</v>
      </c>
      <c r="P628" s="42" t="s">
        <v>2486</v>
      </c>
      <c r="Q628" s="44" t="s">
        <v>2487</v>
      </c>
      <c r="R628" s="44" t="s">
        <v>2286</v>
      </c>
      <c r="T628" s="33"/>
    </row>
    <row r="629" spans="1:20" ht="38.25" customHeight="1">
      <c r="A629" s="1" t="s">
        <v>19</v>
      </c>
      <c r="B629" s="17" t="str">
        <f t="shared" si="38"/>
        <v>311ZF328Espuma Gentle Lite 15x15Pharmaplast EгипетХелмед България ЕООДАбсорбираща превръзка510IIbV9999905357 ESPGL150150</v>
      </c>
      <c r="C629" s="29" t="str">
        <f t="shared" si="39"/>
        <v>ZF328Хелмед България ЕООД</v>
      </c>
      <c r="D629" s="42">
        <v>3</v>
      </c>
      <c r="E629" s="42">
        <v>1</v>
      </c>
      <c r="F629" s="42">
        <v>1</v>
      </c>
      <c r="G629" s="23" t="s">
        <v>2488</v>
      </c>
      <c r="H629" s="44" t="s">
        <v>2489</v>
      </c>
      <c r="I629" s="44" t="s">
        <v>2472</v>
      </c>
      <c r="J629" s="45" t="s">
        <v>97</v>
      </c>
      <c r="K629" s="44" t="s">
        <v>2283</v>
      </c>
      <c r="L629" s="42"/>
      <c r="M629" s="42">
        <v>5</v>
      </c>
      <c r="N629" s="46"/>
      <c r="O629" s="46">
        <v>11.71</v>
      </c>
      <c r="P629" s="42" t="s">
        <v>2486</v>
      </c>
      <c r="Q629" s="44" t="s">
        <v>2490</v>
      </c>
      <c r="R629" s="44" t="s">
        <v>2286</v>
      </c>
      <c r="T629" s="33"/>
    </row>
    <row r="630" spans="1:20" ht="38.25" customHeight="1">
      <c r="A630" s="1" t="s">
        <v>19</v>
      </c>
      <c r="B630" s="17" t="str">
        <f t="shared" si="38"/>
        <v>311ZF329Espuma Gentle Lite17.5x 17.5cmPharmaplast EгипетХелмед България ЕООДАбсорбираща превръзка310IIbV9999905357 ESPGL175175</v>
      </c>
      <c r="C630" s="29" t="str">
        <f t="shared" si="39"/>
        <v>ZF329Хелмед България ЕООД</v>
      </c>
      <c r="D630" s="42">
        <v>3</v>
      </c>
      <c r="E630" s="42">
        <v>1</v>
      </c>
      <c r="F630" s="42">
        <v>1</v>
      </c>
      <c r="G630" s="23" t="s">
        <v>2491</v>
      </c>
      <c r="H630" s="44" t="s">
        <v>2492</v>
      </c>
      <c r="I630" s="44" t="s">
        <v>2472</v>
      </c>
      <c r="J630" s="45" t="s">
        <v>97</v>
      </c>
      <c r="K630" s="44" t="s">
        <v>2283</v>
      </c>
      <c r="L630" s="42"/>
      <c r="M630" s="42">
        <v>3</v>
      </c>
      <c r="N630" s="46"/>
      <c r="O630" s="46">
        <v>15.34</v>
      </c>
      <c r="P630" s="42" t="s">
        <v>2486</v>
      </c>
      <c r="Q630" s="44" t="s">
        <v>2493</v>
      </c>
      <c r="R630" s="44" t="s">
        <v>2286</v>
      </c>
      <c r="T630" s="33"/>
    </row>
    <row r="631" spans="1:20" ht="38.25" customHeight="1">
      <c r="A631" s="1" t="s">
        <v>19</v>
      </c>
      <c r="B631" s="17" t="str">
        <f t="shared" si="38"/>
        <v>311ZF330Espuma Gentle Lite 20x20Pharmaplast EгипетХелмед България ЕООДАбсорбираща превръзка310IIbV9999905357 ESPGL200200</v>
      </c>
      <c r="C631" s="29" t="str">
        <f t="shared" si="39"/>
        <v>ZF330Хелмед България ЕООД</v>
      </c>
      <c r="D631" s="42">
        <v>3</v>
      </c>
      <c r="E631" s="42">
        <v>1</v>
      </c>
      <c r="F631" s="42">
        <v>1</v>
      </c>
      <c r="G631" s="23" t="s">
        <v>2494</v>
      </c>
      <c r="H631" s="44" t="s">
        <v>2495</v>
      </c>
      <c r="I631" s="44" t="s">
        <v>2472</v>
      </c>
      <c r="J631" s="45" t="s">
        <v>97</v>
      </c>
      <c r="K631" s="44" t="s">
        <v>2283</v>
      </c>
      <c r="L631" s="42"/>
      <c r="M631" s="42">
        <v>3</v>
      </c>
      <c r="N631" s="46"/>
      <c r="O631" s="46">
        <v>17.84</v>
      </c>
      <c r="P631" s="42" t="s">
        <v>2486</v>
      </c>
      <c r="Q631" s="44" t="s">
        <v>2496</v>
      </c>
      <c r="R631" s="44" t="s">
        <v>2286</v>
      </c>
      <c r="T631" s="33"/>
    </row>
    <row r="632" spans="1:20" ht="38.25" customHeight="1">
      <c r="A632" s="1" t="s">
        <v>19</v>
      </c>
      <c r="B632" s="17" t="str">
        <f t="shared" si="38"/>
        <v xml:space="preserve">311ZF331Espuma Gentle Comfort 10x10Pharmaplast EгипетХелмед България ЕООДАбсорбираща превръзка1010IIbV9999960357ESPGC100100 </v>
      </c>
      <c r="C632" s="29" t="str">
        <f t="shared" si="39"/>
        <v>ZF331Хелмед България ЕООД</v>
      </c>
      <c r="D632" s="42">
        <v>3</v>
      </c>
      <c r="E632" s="42">
        <v>1</v>
      </c>
      <c r="F632" s="42">
        <v>1</v>
      </c>
      <c r="G632" s="23" t="s">
        <v>2497</v>
      </c>
      <c r="H632" s="44" t="s">
        <v>2498</v>
      </c>
      <c r="I632" s="44" t="s">
        <v>2472</v>
      </c>
      <c r="J632" s="45" t="s">
        <v>97</v>
      </c>
      <c r="K632" s="44" t="s">
        <v>2283</v>
      </c>
      <c r="L632" s="42"/>
      <c r="M632" s="42">
        <v>10</v>
      </c>
      <c r="N632" s="46"/>
      <c r="O632" s="46">
        <v>7.16</v>
      </c>
      <c r="P632" s="42" t="s">
        <v>2499</v>
      </c>
      <c r="Q632" s="44" t="s">
        <v>2500</v>
      </c>
      <c r="R632" s="44" t="s">
        <v>2286</v>
      </c>
      <c r="T632" s="33"/>
    </row>
    <row r="633" spans="1:20" ht="38.25" customHeight="1">
      <c r="A633" s="1" t="s">
        <v>19</v>
      </c>
      <c r="B633" s="17" t="str">
        <f t="shared" si="38"/>
        <v>311ZF332Espuma Gentle Comfort 15x15Pharmaplast EгипетХелмед България ЕООДАбсорбираща превръзка510IIbV9999960357ESPGC150150</v>
      </c>
      <c r="C633" s="29" t="str">
        <f t="shared" si="39"/>
        <v>ZF332Хелмед България ЕООД</v>
      </c>
      <c r="D633" s="42">
        <v>3</v>
      </c>
      <c r="E633" s="42">
        <v>1</v>
      </c>
      <c r="F633" s="42">
        <v>1</v>
      </c>
      <c r="G633" s="23" t="s">
        <v>2501</v>
      </c>
      <c r="H633" s="44" t="s">
        <v>2502</v>
      </c>
      <c r="I633" s="44" t="s">
        <v>2472</v>
      </c>
      <c r="J633" s="45" t="s">
        <v>97</v>
      </c>
      <c r="K633" s="44" t="s">
        <v>2283</v>
      </c>
      <c r="L633" s="42"/>
      <c r="M633" s="42">
        <v>5</v>
      </c>
      <c r="N633" s="46"/>
      <c r="O633" s="46">
        <v>11.71</v>
      </c>
      <c r="P633" s="42" t="s">
        <v>2499</v>
      </c>
      <c r="Q633" s="44" t="s">
        <v>2503</v>
      </c>
      <c r="R633" s="44" t="s">
        <v>2286</v>
      </c>
      <c r="T633" s="33"/>
    </row>
    <row r="634" spans="1:20" ht="38.25" customHeight="1">
      <c r="A634" s="1" t="s">
        <v>19</v>
      </c>
      <c r="B634" s="17" t="str">
        <f t="shared" si="38"/>
        <v>311ZF333Espuma Gentle Comfort 20x20Pharmaplast EгипетХелмед България ЕООДАбсорбираща превръзка310IIbV9999960357ESPGC200200</v>
      </c>
      <c r="C634" s="29" t="str">
        <f t="shared" si="39"/>
        <v>ZF333Хелмед България ЕООД</v>
      </c>
      <c r="D634" s="42">
        <v>3</v>
      </c>
      <c r="E634" s="42">
        <v>1</v>
      </c>
      <c r="F634" s="42">
        <v>1</v>
      </c>
      <c r="G634" s="23" t="s">
        <v>2504</v>
      </c>
      <c r="H634" s="44" t="s">
        <v>2505</v>
      </c>
      <c r="I634" s="44" t="s">
        <v>2472</v>
      </c>
      <c r="J634" s="45" t="s">
        <v>97</v>
      </c>
      <c r="K634" s="44" t="s">
        <v>2283</v>
      </c>
      <c r="L634" s="42"/>
      <c r="M634" s="42">
        <v>3</v>
      </c>
      <c r="N634" s="46"/>
      <c r="O634" s="46">
        <v>17.84</v>
      </c>
      <c r="P634" s="42" t="s">
        <v>2499</v>
      </c>
      <c r="Q634" s="44" t="s">
        <v>2506</v>
      </c>
      <c r="R634" s="44" t="s">
        <v>2286</v>
      </c>
      <c r="T634" s="33"/>
    </row>
    <row r="635" spans="1:20" ht="38.25" customHeight="1">
      <c r="A635" s="1" t="s">
        <v>19</v>
      </c>
      <c r="B635" s="17" t="str">
        <f t="shared" si="38"/>
        <v>311ZF334Espuma Gentle Comfort 13x20 Heel ButterflyPharmaplast EгипетХелмед България ЕООДАбсорбираща превръзка510IIbV9999960357ESPG130200</v>
      </c>
      <c r="C635" s="29" t="str">
        <f t="shared" si="39"/>
        <v>ZF334Хелмед България ЕООД</v>
      </c>
      <c r="D635" s="42">
        <v>3</v>
      </c>
      <c r="E635" s="42">
        <v>1</v>
      </c>
      <c r="F635" s="42">
        <v>1</v>
      </c>
      <c r="G635" s="23" t="s">
        <v>2507</v>
      </c>
      <c r="H635" s="44" t="s">
        <v>2508</v>
      </c>
      <c r="I635" s="44" t="s">
        <v>2472</v>
      </c>
      <c r="J635" s="45" t="s">
        <v>97</v>
      </c>
      <c r="K635" s="44" t="s">
        <v>2283</v>
      </c>
      <c r="L635" s="42"/>
      <c r="M635" s="42">
        <v>5</v>
      </c>
      <c r="N635" s="46"/>
      <c r="O635" s="46">
        <v>17.899999999999999</v>
      </c>
      <c r="P635" s="42" t="s">
        <v>2499</v>
      </c>
      <c r="Q635" s="44" t="s">
        <v>2509</v>
      </c>
      <c r="R635" s="44" t="s">
        <v>2286</v>
      </c>
      <c r="T635" s="33"/>
    </row>
    <row r="636" spans="1:20" ht="38.25" customHeight="1">
      <c r="A636" s="1" t="s">
        <v>19</v>
      </c>
      <c r="B636" s="17" t="str">
        <f t="shared" si="38"/>
        <v>311ZF335Espuma Gentle Comfort 22x22 SacralPharmaplast EгипетХелмед България ЕООДАбсорбираща превръзка310IIbV9999960357ESPGC220220S</v>
      </c>
      <c r="C636" s="29" t="str">
        <f t="shared" si="39"/>
        <v>ZF335Хелмед България ЕООД</v>
      </c>
      <c r="D636" s="42">
        <v>3</v>
      </c>
      <c r="E636" s="42">
        <v>1</v>
      </c>
      <c r="F636" s="42">
        <v>1</v>
      </c>
      <c r="G636" s="23" t="s">
        <v>2510</v>
      </c>
      <c r="H636" s="44" t="s">
        <v>2511</v>
      </c>
      <c r="I636" s="44" t="s">
        <v>2472</v>
      </c>
      <c r="J636" s="45" t="s">
        <v>97</v>
      </c>
      <c r="K636" s="44" t="s">
        <v>2283</v>
      </c>
      <c r="L636" s="42"/>
      <c r="M636" s="42">
        <v>3</v>
      </c>
      <c r="N636" s="46"/>
      <c r="O636" s="46">
        <v>20.45</v>
      </c>
      <c r="P636" s="42" t="s">
        <v>2499</v>
      </c>
      <c r="Q636" s="44" t="s">
        <v>2512</v>
      </c>
      <c r="R636" s="44" t="s">
        <v>2286</v>
      </c>
      <c r="T636" s="33"/>
    </row>
    <row r="637" spans="1:20" ht="38.25" customHeight="1">
      <c r="A637" s="1" t="s">
        <v>19</v>
      </c>
      <c r="B637" s="17" t="str">
        <f t="shared" si="38"/>
        <v>311ZF336Espuma Gentle Lite Comfort 10x10Pharmaplast EгипетХелмед България ЕООДАбсорбираща превръзка1010IIbV4685467966ESPGCL100100</v>
      </c>
      <c r="C637" s="29" t="str">
        <f t="shared" si="39"/>
        <v>ZF336Хелмед България ЕООД</v>
      </c>
      <c r="D637" s="42">
        <v>3</v>
      </c>
      <c r="E637" s="42">
        <v>1</v>
      </c>
      <c r="F637" s="42">
        <v>1</v>
      </c>
      <c r="G637" s="23" t="s">
        <v>2513</v>
      </c>
      <c r="H637" s="44" t="s">
        <v>2514</v>
      </c>
      <c r="I637" s="44" t="s">
        <v>2472</v>
      </c>
      <c r="J637" s="45" t="s">
        <v>97</v>
      </c>
      <c r="K637" s="44" t="s">
        <v>2283</v>
      </c>
      <c r="L637" s="42"/>
      <c r="M637" s="42">
        <v>10</v>
      </c>
      <c r="N637" s="46"/>
      <c r="O637" s="46">
        <v>7.16</v>
      </c>
      <c r="P637" s="42" t="s">
        <v>2515</v>
      </c>
      <c r="Q637" s="44" t="s">
        <v>2516</v>
      </c>
      <c r="R637" s="44" t="s">
        <v>2286</v>
      </c>
      <c r="T637" s="33"/>
    </row>
    <row r="638" spans="1:20" ht="38.25" customHeight="1">
      <c r="A638" s="1" t="s">
        <v>19</v>
      </c>
      <c r="B638" s="17" t="str">
        <f t="shared" si="38"/>
        <v>311ZF337Espuma Gentle Lite Comfort 15x15Pharmaplast EгипетХелмед България ЕООДАбсорбираща превръзка510IIbV4685467966ESPGCL150150</v>
      </c>
      <c r="C638" s="29" t="str">
        <f t="shared" si="39"/>
        <v>ZF337Хелмед България ЕООД</v>
      </c>
      <c r="D638" s="42">
        <v>3</v>
      </c>
      <c r="E638" s="42">
        <v>1</v>
      </c>
      <c r="F638" s="42">
        <v>1</v>
      </c>
      <c r="G638" s="23" t="s">
        <v>2517</v>
      </c>
      <c r="H638" s="44" t="s">
        <v>2518</v>
      </c>
      <c r="I638" s="44" t="s">
        <v>2472</v>
      </c>
      <c r="J638" s="45" t="s">
        <v>97</v>
      </c>
      <c r="K638" s="44" t="s">
        <v>2283</v>
      </c>
      <c r="L638" s="42"/>
      <c r="M638" s="42">
        <v>5</v>
      </c>
      <c r="N638" s="46"/>
      <c r="O638" s="46">
        <v>11.71</v>
      </c>
      <c r="P638" s="42" t="s">
        <v>2515</v>
      </c>
      <c r="Q638" s="44" t="s">
        <v>2519</v>
      </c>
      <c r="R638" s="44" t="s">
        <v>2286</v>
      </c>
      <c r="T638" s="33"/>
    </row>
    <row r="639" spans="1:20" ht="38.25" customHeight="1">
      <c r="A639" s="1" t="s">
        <v>19</v>
      </c>
      <c r="B639" s="17" t="str">
        <f t="shared" si="38"/>
        <v>311ZF338Espuma Gentle Lite Comfort 20x20Pharmaplast EгипетХелмед България ЕООДАбсорбираща превръзка310IIbV4685467966ESPGCL200200</v>
      </c>
      <c r="C639" s="29" t="str">
        <f t="shared" si="39"/>
        <v>ZF338Хелмед България ЕООД</v>
      </c>
      <c r="D639" s="42">
        <v>3</v>
      </c>
      <c r="E639" s="42">
        <v>1</v>
      </c>
      <c r="F639" s="42">
        <v>1</v>
      </c>
      <c r="G639" s="23" t="s">
        <v>2520</v>
      </c>
      <c r="H639" s="44" t="s">
        <v>2521</v>
      </c>
      <c r="I639" s="44" t="s">
        <v>2472</v>
      </c>
      <c r="J639" s="45" t="s">
        <v>97</v>
      </c>
      <c r="K639" s="44" t="s">
        <v>2283</v>
      </c>
      <c r="L639" s="42"/>
      <c r="M639" s="42">
        <v>3</v>
      </c>
      <c r="N639" s="46"/>
      <c r="O639" s="46">
        <v>17.84</v>
      </c>
      <c r="P639" s="42" t="s">
        <v>2515</v>
      </c>
      <c r="Q639" s="44" t="s">
        <v>2522</v>
      </c>
      <c r="R639" s="44" t="s">
        <v>2286</v>
      </c>
      <c r="T639" s="33"/>
    </row>
    <row r="640" spans="1:20" s="34" customFormat="1" ht="38.25" customHeight="1">
      <c r="A640" s="34" t="s">
        <v>19</v>
      </c>
      <c r="B640" s="17" t="str">
        <f t="shared" si="38"/>
        <v>3Незалепващи превръзки за пациенти с булозна епидермолиза</v>
      </c>
      <c r="C640" s="17" t="str">
        <f>+G640&amp;H640&amp;I640&amp;J640&amp;K640&amp;M640</f>
        <v>Незалепващи превръзки за пациенти с булозна епидермолиза</v>
      </c>
      <c r="D640" s="11">
        <v>3</v>
      </c>
      <c r="E640" s="11"/>
      <c r="F640" s="11"/>
      <c r="G640" s="11"/>
      <c r="H640" s="70" t="s">
        <v>2277</v>
      </c>
      <c r="I640" s="71"/>
      <c r="J640" s="71"/>
      <c r="K640" s="72"/>
      <c r="L640" s="36"/>
      <c r="M640" s="36"/>
      <c r="N640" s="41"/>
      <c r="O640" s="41"/>
      <c r="P640" s="36"/>
      <c r="Q640" s="36"/>
      <c r="R640" s="36"/>
      <c r="S640" s="1"/>
      <c r="T640" s="33"/>
    </row>
    <row r="641" spans="1:20" s="34" customFormat="1" ht="38.25" customHeight="1">
      <c r="A641" s="34" t="s">
        <v>19</v>
      </c>
      <c r="B641" s="17" t="str">
        <f t="shared" si="38"/>
        <v>31Превръзки</v>
      </c>
      <c r="C641" s="17" t="str">
        <f>+G641&amp;H641&amp;I641&amp;J641&amp;K641&amp;M641</f>
        <v>Превръзки</v>
      </c>
      <c r="D641" s="11">
        <v>3</v>
      </c>
      <c r="E641" s="11">
        <v>1</v>
      </c>
      <c r="F641" s="11"/>
      <c r="G641" s="11"/>
      <c r="H641" s="70" t="s">
        <v>2279</v>
      </c>
      <c r="I641" s="71"/>
      <c r="J641" s="71"/>
      <c r="K641" s="72"/>
      <c r="L641" s="36"/>
      <c r="M641" s="36"/>
      <c r="N641" s="41"/>
      <c r="O641" s="41"/>
      <c r="P641" s="36"/>
      <c r="Q641" s="36"/>
      <c r="R641" s="36"/>
      <c r="S641" s="1"/>
      <c r="T641" s="33"/>
    </row>
    <row r="642" spans="1:20" s="34" customFormat="1" ht="38.25" customHeight="1">
      <c r="A642" s="34" t="s">
        <v>19</v>
      </c>
      <c r="B642" s="17" t="str">
        <f t="shared" si="38"/>
        <v>312трансфериращи</v>
      </c>
      <c r="C642" s="17" t="str">
        <f>+G642&amp;H642&amp;I642&amp;J642&amp;K642&amp;M642</f>
        <v>трансфериращи</v>
      </c>
      <c r="D642" s="11">
        <v>3</v>
      </c>
      <c r="E642" s="11">
        <v>1</v>
      </c>
      <c r="F642" s="11">
        <v>2</v>
      </c>
      <c r="G642" s="11"/>
      <c r="H642" s="70" t="s">
        <v>2523</v>
      </c>
      <c r="I642" s="71"/>
      <c r="J642" s="71"/>
      <c r="K642" s="72"/>
      <c r="L642" s="36"/>
      <c r="M642" s="36"/>
      <c r="N642" s="41"/>
      <c r="O642" s="41"/>
      <c r="P642" s="36"/>
      <c r="Q642" s="36"/>
      <c r="R642" s="36"/>
      <c r="S642" s="1"/>
      <c r="T642" s="33"/>
    </row>
    <row r="643" spans="1:20" ht="38.25" customHeight="1">
      <c r="A643" s="1" t="s">
        <v>19</v>
      </c>
      <c r="B643" s="17" t="str">
        <f t="shared" si="38"/>
        <v>312ZF146PolyMem 5044 10смХ 10смFerris Mfg. Corp. ИМЕССА КОНСУЛТ ЕООДТрансферираща превръзка1510IIbV34083687425044</v>
      </c>
      <c r="C643" s="17" t="str">
        <f t="shared" ref="C643:C657" si="40">+G643&amp;H643&amp;I643&amp;J643</f>
        <v>ZF146PolyMem 5044 10смХ 10смFerris Mfg. Corp. ИМЕССА КОНСУЛТ ЕООД</v>
      </c>
      <c r="D643" s="42">
        <v>3</v>
      </c>
      <c r="E643" s="43">
        <v>1</v>
      </c>
      <c r="F643" s="42">
        <v>2</v>
      </c>
      <c r="G643" s="20" t="s">
        <v>2524</v>
      </c>
      <c r="H643" s="44" t="s">
        <v>2525</v>
      </c>
      <c r="I643" s="44" t="s">
        <v>2526</v>
      </c>
      <c r="J643" s="44" t="s">
        <v>2527</v>
      </c>
      <c r="K643" s="44" t="s">
        <v>2528</v>
      </c>
      <c r="L643" s="44" t="s">
        <v>2529</v>
      </c>
      <c r="M643" s="44">
        <v>15</v>
      </c>
      <c r="N643" s="46"/>
      <c r="O643" s="46">
        <v>8.1</v>
      </c>
      <c r="P643" s="42" t="s">
        <v>2530</v>
      </c>
      <c r="Q643" s="44">
        <v>5044</v>
      </c>
      <c r="R643" s="44" t="s">
        <v>2286</v>
      </c>
      <c r="T643" s="33"/>
    </row>
    <row r="644" spans="1:20" ht="38.25" customHeight="1">
      <c r="A644" s="1" t="s">
        <v>19</v>
      </c>
      <c r="B644" s="17" t="str">
        <f t="shared" si="38"/>
        <v>312ZF147PolyMem 5077 17смХ 19смFerris Mfg. Corp. ИМЕССА КОНСУЛТ ЕООДТрансферираща превръзка1510IIbV34083694035077</v>
      </c>
      <c r="C644" s="17" t="str">
        <f t="shared" si="40"/>
        <v>ZF147PolyMem 5077 17смХ 19смFerris Mfg. Corp. ИМЕССА КОНСУЛТ ЕООД</v>
      </c>
      <c r="D644" s="42">
        <v>3</v>
      </c>
      <c r="E644" s="43">
        <v>1</v>
      </c>
      <c r="F644" s="42">
        <v>2</v>
      </c>
      <c r="G644" s="20" t="s">
        <v>2531</v>
      </c>
      <c r="H644" s="44" t="s">
        <v>2532</v>
      </c>
      <c r="I644" s="44" t="s">
        <v>2526</v>
      </c>
      <c r="J644" s="44" t="s">
        <v>2527</v>
      </c>
      <c r="K644" s="44" t="s">
        <v>2528</v>
      </c>
      <c r="L644" s="44" t="s">
        <v>2533</v>
      </c>
      <c r="M644" s="44">
        <v>15</v>
      </c>
      <c r="N644" s="46"/>
      <c r="O644" s="46">
        <v>25</v>
      </c>
      <c r="P644" s="42" t="s">
        <v>2534</v>
      </c>
      <c r="Q644" s="44">
        <v>5077</v>
      </c>
      <c r="R644" s="44" t="s">
        <v>2286</v>
      </c>
      <c r="T644" s="33"/>
    </row>
    <row r="645" spans="1:20" ht="38.25" customHeight="1">
      <c r="A645" s="1" t="s">
        <v>19</v>
      </c>
      <c r="B645" s="17" t="str">
        <f t="shared" si="38"/>
        <v>312ZF015Mepitel 5x7.5cmMoelnlycke Health Care ABПрохелт ЕООДПревръзки трасфериращи1010IIbD4685579268295510</v>
      </c>
      <c r="C645" s="17" t="str">
        <f t="shared" si="40"/>
        <v>ZF015Mepitel 5x7.5cmMoelnlycke Health Care ABПрохелт ЕООД</v>
      </c>
      <c r="D645" s="42">
        <v>3</v>
      </c>
      <c r="E645" s="43">
        <v>1</v>
      </c>
      <c r="F645" s="42">
        <v>2</v>
      </c>
      <c r="G645" s="20" t="s">
        <v>2535</v>
      </c>
      <c r="H645" s="44" t="s">
        <v>2536</v>
      </c>
      <c r="I645" s="44" t="s">
        <v>2388</v>
      </c>
      <c r="J645" s="44" t="s">
        <v>2389</v>
      </c>
      <c r="K645" s="44" t="s">
        <v>2537</v>
      </c>
      <c r="L645" s="44" t="s">
        <v>2538</v>
      </c>
      <c r="M645" s="47">
        <v>10</v>
      </c>
      <c r="N645" s="46"/>
      <c r="O645" s="46">
        <v>3.22</v>
      </c>
      <c r="P645" s="18" t="s">
        <v>2539</v>
      </c>
      <c r="Q645" s="44">
        <v>295510</v>
      </c>
      <c r="R645" s="44" t="s">
        <v>2286</v>
      </c>
      <c r="T645" s="33"/>
    </row>
    <row r="646" spans="1:20" ht="38.25" customHeight="1">
      <c r="A646" s="1" t="s">
        <v>19</v>
      </c>
      <c r="B646" s="17" t="str">
        <f t="shared" si="38"/>
        <v>312ZF018Mepitel 7.5 x10cmMoelnlycke Health Care ABПрохелт ЕООДПревръзки трасфериращи1010IIbD4685524442290710</v>
      </c>
      <c r="C646" s="17" t="str">
        <f t="shared" si="40"/>
        <v>ZF018Mepitel 7.5 x10cmMoelnlycke Health Care ABПрохелт ЕООД</v>
      </c>
      <c r="D646" s="42">
        <v>3</v>
      </c>
      <c r="E646" s="43">
        <v>1</v>
      </c>
      <c r="F646" s="42">
        <v>2</v>
      </c>
      <c r="G646" s="20" t="s">
        <v>2540</v>
      </c>
      <c r="H646" s="44" t="s">
        <v>2541</v>
      </c>
      <c r="I646" s="44" t="s">
        <v>2388</v>
      </c>
      <c r="J646" s="44" t="s">
        <v>2389</v>
      </c>
      <c r="K646" s="44" t="s">
        <v>2537</v>
      </c>
      <c r="L646" s="44" t="s">
        <v>2542</v>
      </c>
      <c r="M646" s="47">
        <v>10</v>
      </c>
      <c r="N646" s="46"/>
      <c r="O646" s="46">
        <v>4.54</v>
      </c>
      <c r="P646" s="18" t="s">
        <v>2543</v>
      </c>
      <c r="Q646" s="44">
        <v>290710</v>
      </c>
      <c r="R646" s="44" t="s">
        <v>2286</v>
      </c>
      <c r="T646" s="33"/>
    </row>
    <row r="647" spans="1:20" ht="38.25" customHeight="1">
      <c r="A647" s="1" t="s">
        <v>19</v>
      </c>
      <c r="B647" s="17" t="str">
        <f t="shared" si="38"/>
        <v>312ZF020Mepitel 10x18cmMoelnlycke Health Care ABПрохелт ЕООДПревръзки трасфериращи1010IIbD4685567052291010</v>
      </c>
      <c r="C647" s="17" t="str">
        <f t="shared" si="40"/>
        <v>ZF020Mepitel 10x18cmMoelnlycke Health Care ABПрохелт ЕООД</v>
      </c>
      <c r="D647" s="42">
        <v>3</v>
      </c>
      <c r="E647" s="43">
        <v>1</v>
      </c>
      <c r="F647" s="42">
        <v>2</v>
      </c>
      <c r="G647" s="20" t="s">
        <v>2544</v>
      </c>
      <c r="H647" s="44" t="s">
        <v>2545</v>
      </c>
      <c r="I647" s="44" t="s">
        <v>2388</v>
      </c>
      <c r="J647" s="44" t="s">
        <v>2389</v>
      </c>
      <c r="K647" s="44" t="s">
        <v>2537</v>
      </c>
      <c r="L647" s="44" t="s">
        <v>2546</v>
      </c>
      <c r="M647" s="47">
        <v>10</v>
      </c>
      <c r="N647" s="46"/>
      <c r="O647" s="46">
        <v>10.119999999999999</v>
      </c>
      <c r="P647" s="18" t="s">
        <v>2547</v>
      </c>
      <c r="Q647" s="44">
        <v>291010</v>
      </c>
      <c r="R647" s="44" t="s">
        <v>2286</v>
      </c>
      <c r="T647" s="33"/>
    </row>
    <row r="648" spans="1:20" ht="38.25" customHeight="1">
      <c r="A648" s="1" t="s">
        <v>19</v>
      </c>
      <c r="B648" s="17" t="str">
        <f t="shared" si="38"/>
        <v>312ZF023Mepitel 20x30cmMoelnlycke Health Care ABПрохелт ЕООДПревръзки трасфериращи510IIbD4685541425292005</v>
      </c>
      <c r="C648" s="17" t="str">
        <f t="shared" si="40"/>
        <v>ZF023Mepitel 20x30cmMoelnlycke Health Care ABПрохелт ЕООД</v>
      </c>
      <c r="D648" s="42">
        <v>3</v>
      </c>
      <c r="E648" s="43">
        <v>1</v>
      </c>
      <c r="F648" s="42">
        <v>2</v>
      </c>
      <c r="G648" s="20" t="s">
        <v>2548</v>
      </c>
      <c r="H648" s="44" t="s">
        <v>2549</v>
      </c>
      <c r="I648" s="44" t="s">
        <v>2388</v>
      </c>
      <c r="J648" s="44" t="s">
        <v>2389</v>
      </c>
      <c r="K648" s="44" t="s">
        <v>2537</v>
      </c>
      <c r="L648" s="44" t="s">
        <v>2550</v>
      </c>
      <c r="M648" s="44">
        <v>5</v>
      </c>
      <c r="N648" s="46"/>
      <c r="O648" s="46">
        <v>35.28</v>
      </c>
      <c r="P648" s="18" t="s">
        <v>2551</v>
      </c>
      <c r="Q648" s="44">
        <v>292005</v>
      </c>
      <c r="R648" s="44" t="s">
        <v>2286</v>
      </c>
      <c r="T648" s="33"/>
    </row>
    <row r="649" spans="1:20" ht="38.25" customHeight="1">
      <c r="A649" s="1" t="s">
        <v>19</v>
      </c>
      <c r="B649" s="17" t="str">
        <f t="shared" si="38"/>
        <v>312ZF024Mepitel One 5x7.5cmMoelnlycke Health Care ABПрохелт ЕООДПревръзки трасфериращи1010IIbD4685518845289100</v>
      </c>
      <c r="C649" s="17" t="str">
        <f t="shared" si="40"/>
        <v>ZF024Mepitel One 5x7.5cmMoelnlycke Health Care ABПрохелт ЕООД</v>
      </c>
      <c r="D649" s="42">
        <v>3</v>
      </c>
      <c r="E649" s="43">
        <v>1</v>
      </c>
      <c r="F649" s="42">
        <v>2</v>
      </c>
      <c r="G649" s="20" t="s">
        <v>2552</v>
      </c>
      <c r="H649" s="44" t="s">
        <v>2553</v>
      </c>
      <c r="I649" s="44" t="s">
        <v>2388</v>
      </c>
      <c r="J649" s="44" t="s">
        <v>2389</v>
      </c>
      <c r="K649" s="44" t="s">
        <v>2537</v>
      </c>
      <c r="L649" s="44" t="s">
        <v>2538</v>
      </c>
      <c r="M649" s="47">
        <v>10</v>
      </c>
      <c r="N649" s="46"/>
      <c r="O649" s="46">
        <v>2.73</v>
      </c>
      <c r="P649" s="18" t="s">
        <v>2554</v>
      </c>
      <c r="Q649" s="44">
        <v>289100</v>
      </c>
      <c r="R649" s="44" t="s">
        <v>2286</v>
      </c>
      <c r="T649" s="33"/>
    </row>
    <row r="650" spans="1:20" ht="38.25" customHeight="1">
      <c r="A650" s="1" t="s">
        <v>19</v>
      </c>
      <c r="B650" s="17" t="str">
        <f t="shared" si="38"/>
        <v>312ZF026Mepitel One 7.5 x10cmMoelnlycke Health Care ABПрохелт ЕООДПревръзки трасфериращи1010IIbD4685570013289300</v>
      </c>
      <c r="C650" s="17" t="str">
        <f t="shared" si="40"/>
        <v>ZF026Mepitel One 7.5 x10cmMoelnlycke Health Care ABПрохелт ЕООД</v>
      </c>
      <c r="D650" s="42">
        <v>3</v>
      </c>
      <c r="E650" s="43">
        <v>1</v>
      </c>
      <c r="F650" s="42">
        <v>2</v>
      </c>
      <c r="G650" s="20" t="s">
        <v>2555</v>
      </c>
      <c r="H650" s="44" t="s">
        <v>2556</v>
      </c>
      <c r="I650" s="44" t="s">
        <v>2388</v>
      </c>
      <c r="J650" s="44" t="s">
        <v>2389</v>
      </c>
      <c r="K650" s="44" t="s">
        <v>2537</v>
      </c>
      <c r="L650" s="44" t="s">
        <v>2542</v>
      </c>
      <c r="M650" s="47">
        <v>10</v>
      </c>
      <c r="N650" s="46"/>
      <c r="O650" s="46">
        <v>3.31</v>
      </c>
      <c r="P650" s="18" t="s">
        <v>2557</v>
      </c>
      <c r="Q650" s="44">
        <v>289300</v>
      </c>
      <c r="R650" s="44" t="s">
        <v>2286</v>
      </c>
      <c r="T650" s="33"/>
    </row>
    <row r="651" spans="1:20" ht="38.25" customHeight="1">
      <c r="A651" s="1" t="s">
        <v>19</v>
      </c>
      <c r="B651" s="17" t="str">
        <f t="shared" si="38"/>
        <v>312ZF028Mepitel One 10x18cmMoelnlycke Health Care ABПрохелт ЕООДПревръзки трасфериращи1010IIbD4685551355289500</v>
      </c>
      <c r="C651" s="17" t="str">
        <f t="shared" si="40"/>
        <v>ZF028Mepitel One 10x18cmMoelnlycke Health Care ABПрохелт ЕООД</v>
      </c>
      <c r="D651" s="42">
        <v>3</v>
      </c>
      <c r="E651" s="43">
        <v>1</v>
      </c>
      <c r="F651" s="42">
        <v>2</v>
      </c>
      <c r="G651" s="20" t="s">
        <v>2558</v>
      </c>
      <c r="H651" s="44" t="s">
        <v>2559</v>
      </c>
      <c r="I651" s="44" t="s">
        <v>2388</v>
      </c>
      <c r="J651" s="44" t="s">
        <v>2389</v>
      </c>
      <c r="K651" s="44" t="s">
        <v>2537</v>
      </c>
      <c r="L651" s="44" t="s">
        <v>2546</v>
      </c>
      <c r="M651" s="47">
        <v>10</v>
      </c>
      <c r="N651" s="46"/>
      <c r="O651" s="46">
        <v>6.9</v>
      </c>
      <c r="P651" s="18" t="s">
        <v>2560</v>
      </c>
      <c r="Q651" s="44">
        <v>289500</v>
      </c>
      <c r="R651" s="44" t="s">
        <v>2286</v>
      </c>
      <c r="T651" s="33"/>
    </row>
    <row r="652" spans="1:20" ht="38.25" customHeight="1">
      <c r="A652" s="1" t="s">
        <v>19</v>
      </c>
      <c r="B652" s="17" t="str">
        <f t="shared" si="38"/>
        <v>312ZF031Mepitel One 17x25cmMoelnlycke Health Care ABПрохелт ЕООДПревръзки трасфериращи510IIbD4685583550289700</v>
      </c>
      <c r="C652" s="17" t="str">
        <f t="shared" si="40"/>
        <v>ZF031Mepitel One 17x25cmMoelnlycke Health Care ABПрохелт ЕООД</v>
      </c>
      <c r="D652" s="42">
        <v>3</v>
      </c>
      <c r="E652" s="43">
        <v>1</v>
      </c>
      <c r="F652" s="42">
        <v>2</v>
      </c>
      <c r="G652" s="20" t="s">
        <v>2561</v>
      </c>
      <c r="H652" s="44" t="s">
        <v>2562</v>
      </c>
      <c r="I652" s="44" t="s">
        <v>2388</v>
      </c>
      <c r="J652" s="44" t="s">
        <v>2389</v>
      </c>
      <c r="K652" s="44" t="s">
        <v>2537</v>
      </c>
      <c r="L652" s="44" t="s">
        <v>2563</v>
      </c>
      <c r="M652" s="44">
        <v>5</v>
      </c>
      <c r="N652" s="46"/>
      <c r="O652" s="46">
        <v>25.92</v>
      </c>
      <c r="P652" s="18" t="s">
        <v>2564</v>
      </c>
      <c r="Q652" s="44">
        <v>289700</v>
      </c>
      <c r="R652" s="44" t="s">
        <v>2286</v>
      </c>
      <c r="T652" s="33"/>
    </row>
    <row r="653" spans="1:20" ht="38.25" customHeight="1">
      <c r="A653" s="1" t="s">
        <v>19</v>
      </c>
      <c r="B653" s="17" t="str">
        <f t="shared" si="38"/>
        <v>312ZF048Mepilex Transfer 15x20cmMoelnlycke Health Care ABПрохелт ЕООДПревръзки трасфериращи510IIbD4685524397294800</v>
      </c>
      <c r="C653" s="17" t="str">
        <f t="shared" si="40"/>
        <v>ZF048Mepilex Transfer 15x20cmMoelnlycke Health Care ABПрохелт ЕООД</v>
      </c>
      <c r="D653" s="42">
        <v>3</v>
      </c>
      <c r="E653" s="43">
        <v>1</v>
      </c>
      <c r="F653" s="42">
        <v>2</v>
      </c>
      <c r="G653" s="20" t="s">
        <v>2565</v>
      </c>
      <c r="H653" s="44" t="s">
        <v>2566</v>
      </c>
      <c r="I653" s="44" t="s">
        <v>2388</v>
      </c>
      <c r="J653" s="44" t="s">
        <v>2389</v>
      </c>
      <c r="K653" s="44" t="s">
        <v>2537</v>
      </c>
      <c r="L653" s="44" t="s">
        <v>2567</v>
      </c>
      <c r="M653" s="44">
        <v>5</v>
      </c>
      <c r="N653" s="46"/>
      <c r="O653" s="46">
        <v>30.68</v>
      </c>
      <c r="P653" s="18" t="s">
        <v>2568</v>
      </c>
      <c r="Q653" s="44">
        <v>294800</v>
      </c>
      <c r="R653" s="44" t="s">
        <v>2286</v>
      </c>
      <c r="T653" s="33"/>
    </row>
    <row r="654" spans="1:20" ht="38.25" customHeight="1">
      <c r="A654" s="1" t="s">
        <v>19</v>
      </c>
      <c r="B654" s="17" t="str">
        <f t="shared" si="38"/>
        <v>312ZF051Mepilex Transfer 20x50cmMoelnlycke Health Care ABПрохелт ЕООДПревръзки трасфериращи210IIbD4685528233294502</v>
      </c>
      <c r="C654" s="17" t="str">
        <f t="shared" si="40"/>
        <v>ZF051Mepilex Transfer 20x50cmMoelnlycke Health Care ABПрохелт ЕООД</v>
      </c>
      <c r="D654" s="42">
        <v>3</v>
      </c>
      <c r="E654" s="43">
        <v>1</v>
      </c>
      <c r="F654" s="42">
        <v>2</v>
      </c>
      <c r="G654" s="20" t="s">
        <v>2569</v>
      </c>
      <c r="H654" s="44" t="s">
        <v>2570</v>
      </c>
      <c r="I654" s="44" t="s">
        <v>2388</v>
      </c>
      <c r="J654" s="44" t="s">
        <v>2389</v>
      </c>
      <c r="K654" s="44" t="s">
        <v>2537</v>
      </c>
      <c r="L654" s="44" t="s">
        <v>2571</v>
      </c>
      <c r="M654" s="44">
        <v>2</v>
      </c>
      <c r="N654" s="46"/>
      <c r="O654" s="46">
        <v>64.790000000000006</v>
      </c>
      <c r="P654" s="18" t="s">
        <v>2572</v>
      </c>
      <c r="Q654" s="44">
        <v>294502</v>
      </c>
      <c r="R654" s="44" t="s">
        <v>2286</v>
      </c>
      <c r="T654" s="33"/>
    </row>
    <row r="655" spans="1:20" ht="38.25" customHeight="1">
      <c r="A655" s="1" t="s">
        <v>19</v>
      </c>
      <c r="B655" s="17" t="str">
        <f t="shared" si="38"/>
        <v>312ZF284Atrauman Silicone 7,5x10 cmPaul Hartmann AGСофарма Трейдинг АДМрежест контактен слой, обвит от силикон510IIbV1132595774499561</v>
      </c>
      <c r="C655" s="17" t="str">
        <f t="shared" si="40"/>
        <v>ZF284Atrauman Silicone 7,5x10 cmPaul Hartmann AGСофарма Трейдинг АД</v>
      </c>
      <c r="D655" s="42">
        <v>3</v>
      </c>
      <c r="E655" s="42">
        <v>1</v>
      </c>
      <c r="F655" s="42">
        <v>2</v>
      </c>
      <c r="G655" s="20" t="s">
        <v>2573</v>
      </c>
      <c r="H655" s="44" t="s">
        <v>2574</v>
      </c>
      <c r="I655" s="44" t="s">
        <v>2433</v>
      </c>
      <c r="J655" s="51" t="s">
        <v>173</v>
      </c>
      <c r="K655" s="44" t="s">
        <v>2575</v>
      </c>
      <c r="L655" s="44"/>
      <c r="M655" s="47">
        <v>5</v>
      </c>
      <c r="N655" s="46"/>
      <c r="O655" s="46">
        <v>2.27</v>
      </c>
      <c r="P655" s="18" t="s">
        <v>2576</v>
      </c>
      <c r="Q655" s="44">
        <v>499561</v>
      </c>
      <c r="R655" s="44" t="s">
        <v>2286</v>
      </c>
      <c r="T655" s="33"/>
    </row>
    <row r="656" spans="1:20" ht="38.25" customHeight="1">
      <c r="A656" s="1" t="s">
        <v>19</v>
      </c>
      <c r="B656" s="17" t="str">
        <f t="shared" si="38"/>
        <v>312ZF285Atrauman Silicone 10x20 cmPaul Hartmann AGСофарма Трейдинг АДМрежест контактен слой, обвит от силикон510IIbV1132595774499563</v>
      </c>
      <c r="C656" s="17" t="str">
        <f t="shared" si="40"/>
        <v>ZF285Atrauman Silicone 10x20 cmPaul Hartmann AGСофарма Трейдинг АД</v>
      </c>
      <c r="D656" s="42">
        <v>3</v>
      </c>
      <c r="E656" s="42">
        <v>1</v>
      </c>
      <c r="F656" s="42">
        <v>2</v>
      </c>
      <c r="G656" s="20" t="s">
        <v>2577</v>
      </c>
      <c r="H656" s="44" t="s">
        <v>2578</v>
      </c>
      <c r="I656" s="44" t="s">
        <v>2433</v>
      </c>
      <c r="J656" s="51" t="s">
        <v>173</v>
      </c>
      <c r="K656" s="44" t="s">
        <v>2575</v>
      </c>
      <c r="L656" s="44"/>
      <c r="M656" s="47">
        <v>5</v>
      </c>
      <c r="N656" s="46"/>
      <c r="O656" s="46">
        <v>3.05</v>
      </c>
      <c r="P656" s="18" t="s">
        <v>2576</v>
      </c>
      <c r="Q656" s="44">
        <v>499563</v>
      </c>
      <c r="R656" s="44" t="s">
        <v>2286</v>
      </c>
      <c r="T656" s="33"/>
    </row>
    <row r="657" spans="1:20" ht="38.25" customHeight="1">
      <c r="A657" s="1" t="s">
        <v>19</v>
      </c>
      <c r="B657" s="17" t="str">
        <f t="shared" si="38"/>
        <v>312ZF286Atrauman Silicone 20x30 cmPaul Hartmann AGСофарма Трейдинг АДМрежест контактен слой, обвит от силикон510IIbV1132595774499565</v>
      </c>
      <c r="C657" s="17" t="str">
        <f t="shared" si="40"/>
        <v>ZF286Atrauman Silicone 20x30 cmPaul Hartmann AGСофарма Трейдинг АД</v>
      </c>
      <c r="D657" s="42">
        <v>3</v>
      </c>
      <c r="E657" s="42">
        <v>1</v>
      </c>
      <c r="F657" s="42">
        <v>2</v>
      </c>
      <c r="G657" s="20" t="s">
        <v>2579</v>
      </c>
      <c r="H657" s="44" t="s">
        <v>2580</v>
      </c>
      <c r="I657" s="44" t="s">
        <v>2433</v>
      </c>
      <c r="J657" s="51" t="s">
        <v>173</v>
      </c>
      <c r="K657" s="44" t="s">
        <v>2575</v>
      </c>
      <c r="L657" s="44"/>
      <c r="M657" s="47">
        <v>5</v>
      </c>
      <c r="N657" s="46"/>
      <c r="O657" s="46">
        <v>8</v>
      </c>
      <c r="P657" s="18" t="s">
        <v>2576</v>
      </c>
      <c r="Q657" s="44">
        <v>499565</v>
      </c>
      <c r="R657" s="44" t="s">
        <v>2286</v>
      </c>
      <c r="T657" s="33"/>
    </row>
    <row r="658" spans="1:20" ht="38.25" customHeight="1">
      <c r="A658" s="1" t="s">
        <v>19</v>
      </c>
      <c r="B658" s="17" t="str">
        <f t="shared" si="38"/>
        <v>312ZF339Espuma Gentle Transfer 10x10Pharmaplast EгипетХелмед България ЕООДПревръзки трасфериращи1010IIbV4685423708ESPGT100100</v>
      </c>
      <c r="C658" s="29" t="str">
        <f t="shared" ref="C658:C668" si="41">+G658&amp;J658</f>
        <v>ZF339Хелмед България ЕООД</v>
      </c>
      <c r="D658" s="42">
        <v>3</v>
      </c>
      <c r="E658" s="42">
        <v>1</v>
      </c>
      <c r="F658" s="42">
        <v>2</v>
      </c>
      <c r="G658" s="20" t="s">
        <v>2581</v>
      </c>
      <c r="H658" s="44" t="s">
        <v>2582</v>
      </c>
      <c r="I658" s="44" t="s">
        <v>2472</v>
      </c>
      <c r="J658" s="51" t="s">
        <v>97</v>
      </c>
      <c r="K658" s="44" t="s">
        <v>2537</v>
      </c>
      <c r="L658" s="44"/>
      <c r="M658" s="47">
        <v>10</v>
      </c>
      <c r="N658" s="46"/>
      <c r="O658" s="46">
        <v>7.67</v>
      </c>
      <c r="P658" s="18" t="s">
        <v>2583</v>
      </c>
      <c r="Q658" s="44" t="s">
        <v>2584</v>
      </c>
      <c r="R658" s="44" t="s">
        <v>2286</v>
      </c>
      <c r="T658" s="33"/>
    </row>
    <row r="659" spans="1:20" ht="38.25" customHeight="1">
      <c r="A659" s="1" t="s">
        <v>19</v>
      </c>
      <c r="B659" s="17" t="str">
        <f t="shared" si="38"/>
        <v>312ZF340Espuma Gentle Transfer 15x15Pharmaplast EгипетХелмед България ЕООДПревръзки трасфериращи510IIbV4685423708ESPGT150150</v>
      </c>
      <c r="C659" s="29" t="str">
        <f t="shared" si="41"/>
        <v>ZF340Хелмед България ЕООД</v>
      </c>
      <c r="D659" s="42">
        <v>3</v>
      </c>
      <c r="E659" s="42">
        <v>1</v>
      </c>
      <c r="F659" s="42">
        <v>2</v>
      </c>
      <c r="G659" s="20" t="s">
        <v>2585</v>
      </c>
      <c r="H659" s="44" t="s">
        <v>2586</v>
      </c>
      <c r="I659" s="44" t="s">
        <v>2472</v>
      </c>
      <c r="J659" s="51" t="s">
        <v>97</v>
      </c>
      <c r="K659" s="44" t="s">
        <v>2537</v>
      </c>
      <c r="L659" s="44"/>
      <c r="M659" s="47">
        <v>5</v>
      </c>
      <c r="N659" s="46"/>
      <c r="O659" s="46">
        <v>12.27</v>
      </c>
      <c r="P659" s="18" t="s">
        <v>2583</v>
      </c>
      <c r="Q659" s="44" t="s">
        <v>2587</v>
      </c>
      <c r="R659" s="44" t="s">
        <v>2286</v>
      </c>
      <c r="T659" s="33"/>
    </row>
    <row r="660" spans="1:20" ht="38.25" customHeight="1">
      <c r="A660" s="1" t="s">
        <v>19</v>
      </c>
      <c r="B660" s="17" t="str">
        <f t="shared" si="38"/>
        <v>312ZF341Espuma Gentle Transfer 17.5x 17.5cmPharmaplast EгипетХелмед България ЕООДПревръзки трасфериращи310IIbV4685423708ESPGT175175</v>
      </c>
      <c r="C660" s="29" t="str">
        <f t="shared" si="41"/>
        <v>ZF341Хелмед България ЕООД</v>
      </c>
      <c r="D660" s="42">
        <v>3</v>
      </c>
      <c r="E660" s="42">
        <v>1</v>
      </c>
      <c r="F660" s="42">
        <v>2</v>
      </c>
      <c r="G660" s="20" t="s">
        <v>2588</v>
      </c>
      <c r="H660" s="44" t="s">
        <v>2589</v>
      </c>
      <c r="I660" s="44" t="s">
        <v>2472</v>
      </c>
      <c r="J660" s="51" t="s">
        <v>97</v>
      </c>
      <c r="K660" s="44" t="s">
        <v>2537</v>
      </c>
      <c r="L660" s="44"/>
      <c r="M660" s="47">
        <v>3</v>
      </c>
      <c r="N660" s="46"/>
      <c r="O660" s="46">
        <v>18.41</v>
      </c>
      <c r="P660" s="18" t="s">
        <v>2583</v>
      </c>
      <c r="Q660" s="44" t="s">
        <v>2590</v>
      </c>
      <c r="R660" s="44" t="s">
        <v>2286</v>
      </c>
      <c r="T660" s="33"/>
    </row>
    <row r="661" spans="1:20" ht="38.25" customHeight="1">
      <c r="A661" s="1" t="s">
        <v>19</v>
      </c>
      <c r="B661" s="17" t="str">
        <f t="shared" si="38"/>
        <v>312ZF342Espuma Gentle Transfer 20x20Pharmaplast EгипетХелмед България ЕООДПревръзки трасфериращи310IIbV4685423708ESPGT200200</v>
      </c>
      <c r="C661" s="29" t="str">
        <f t="shared" si="41"/>
        <v>ZF342Хелмед България ЕООД</v>
      </c>
      <c r="D661" s="42">
        <v>3</v>
      </c>
      <c r="E661" s="42">
        <v>1</v>
      </c>
      <c r="F661" s="42">
        <v>2</v>
      </c>
      <c r="G661" s="20" t="s">
        <v>2591</v>
      </c>
      <c r="H661" s="44" t="s">
        <v>2592</v>
      </c>
      <c r="I661" s="44" t="s">
        <v>2472</v>
      </c>
      <c r="J661" s="51" t="s">
        <v>97</v>
      </c>
      <c r="K661" s="44" t="s">
        <v>2537</v>
      </c>
      <c r="L661" s="44"/>
      <c r="M661" s="47">
        <v>3</v>
      </c>
      <c r="N661" s="46"/>
      <c r="O661" s="46">
        <v>30.17</v>
      </c>
      <c r="P661" s="42" t="s">
        <v>2583</v>
      </c>
      <c r="Q661" s="44" t="s">
        <v>2593</v>
      </c>
      <c r="R661" s="44" t="s">
        <v>2286</v>
      </c>
      <c r="T661" s="33"/>
    </row>
    <row r="662" spans="1:20" ht="38.25" customHeight="1">
      <c r="A662" s="1" t="s">
        <v>19</v>
      </c>
      <c r="B662" s="17" t="str">
        <f t="shared" si="38"/>
        <v>312ZF343Espuma Gentle Transfer 20x50Pharmaplast EгипетХелмед България ЕООДПревръзки трасфериращи310IIbV4685423708ESPGT200500</v>
      </c>
      <c r="C662" s="29" t="str">
        <f t="shared" si="41"/>
        <v>ZF343Хелмед България ЕООД</v>
      </c>
      <c r="D662" s="42">
        <v>3</v>
      </c>
      <c r="E662" s="42">
        <v>1</v>
      </c>
      <c r="F662" s="42">
        <v>2</v>
      </c>
      <c r="G662" s="20" t="s">
        <v>2594</v>
      </c>
      <c r="H662" s="44" t="s">
        <v>2595</v>
      </c>
      <c r="I662" s="44" t="s">
        <v>2472</v>
      </c>
      <c r="J662" s="51" t="s">
        <v>97</v>
      </c>
      <c r="K662" s="44" t="s">
        <v>2537</v>
      </c>
      <c r="L662" s="44"/>
      <c r="M662" s="47">
        <v>3</v>
      </c>
      <c r="N662" s="46"/>
      <c r="O662" s="46">
        <v>56.24</v>
      </c>
      <c r="P662" s="42" t="s">
        <v>2583</v>
      </c>
      <c r="Q662" s="44" t="s">
        <v>2596</v>
      </c>
      <c r="R662" s="44" t="s">
        <v>2286</v>
      </c>
      <c r="T662" s="33"/>
    </row>
    <row r="663" spans="1:20" ht="38.25" customHeight="1">
      <c r="A663" s="1" t="s">
        <v>19</v>
      </c>
      <c r="B663" s="17" t="str">
        <f t="shared" si="38"/>
        <v>312ZF344Silotull 5x7.5Pharmaplast EгипетХелмед България ЕООДПревръзки трасфериращи1010IIbV4685544426SILO5075</v>
      </c>
      <c r="C663" s="29" t="str">
        <f t="shared" si="41"/>
        <v>ZF344Хелмед България ЕООД</v>
      </c>
      <c r="D663" s="42">
        <v>3</v>
      </c>
      <c r="E663" s="42">
        <v>1</v>
      </c>
      <c r="F663" s="42">
        <v>2</v>
      </c>
      <c r="G663" s="20" t="s">
        <v>2597</v>
      </c>
      <c r="H663" s="44" t="s">
        <v>2598</v>
      </c>
      <c r="I663" s="44" t="s">
        <v>2472</v>
      </c>
      <c r="J663" s="51" t="s">
        <v>97</v>
      </c>
      <c r="K663" s="44" t="s">
        <v>2537</v>
      </c>
      <c r="L663" s="44"/>
      <c r="M663" s="47">
        <v>10</v>
      </c>
      <c r="N663" s="46"/>
      <c r="O663" s="46">
        <v>3.53</v>
      </c>
      <c r="P663" s="42" t="s">
        <v>2599</v>
      </c>
      <c r="Q663" s="44" t="s">
        <v>2600</v>
      </c>
      <c r="R663" s="44" t="s">
        <v>2286</v>
      </c>
      <c r="T663" s="33"/>
    </row>
    <row r="664" spans="1:20" ht="38.25" customHeight="1">
      <c r="A664" s="1" t="s">
        <v>19</v>
      </c>
      <c r="B664" s="17" t="str">
        <f t="shared" si="38"/>
        <v>312ZF345Silotull 7.5x10Pharmaplast EгипетХелмед България ЕООДПревръзки трасфериращи1010IIbV4685544426SILO75100</v>
      </c>
      <c r="C664" s="29" t="str">
        <f t="shared" si="41"/>
        <v>ZF345Хелмед България ЕООД</v>
      </c>
      <c r="D664" s="42">
        <v>3</v>
      </c>
      <c r="E664" s="42">
        <v>1</v>
      </c>
      <c r="F664" s="42">
        <v>2</v>
      </c>
      <c r="G664" s="20" t="s">
        <v>2601</v>
      </c>
      <c r="H664" s="44" t="s">
        <v>2602</v>
      </c>
      <c r="I664" s="44" t="s">
        <v>2472</v>
      </c>
      <c r="J664" s="51" t="s">
        <v>97</v>
      </c>
      <c r="K664" s="44" t="s">
        <v>2537</v>
      </c>
      <c r="L664" s="44"/>
      <c r="M664" s="47">
        <v>10</v>
      </c>
      <c r="N664" s="46"/>
      <c r="O664" s="46">
        <v>5.57</v>
      </c>
      <c r="P664" s="42" t="s">
        <v>2599</v>
      </c>
      <c r="Q664" s="44" t="s">
        <v>2603</v>
      </c>
      <c r="R664" s="44" t="s">
        <v>2286</v>
      </c>
      <c r="T664" s="33"/>
    </row>
    <row r="665" spans="1:20" ht="38.25" customHeight="1">
      <c r="A665" s="1" t="s">
        <v>19</v>
      </c>
      <c r="B665" s="17" t="str">
        <f t="shared" si="38"/>
        <v>312ZF346Silotull 10x10Pharmaplast EгипетХелмед България ЕООДПревръзки трасфериращи1010IIbV4685544426SILO100100</v>
      </c>
      <c r="C665" s="29" t="str">
        <f t="shared" si="41"/>
        <v>ZF346Хелмед България ЕООД</v>
      </c>
      <c r="D665" s="42">
        <v>3</v>
      </c>
      <c r="E665" s="42">
        <v>1</v>
      </c>
      <c r="F665" s="42">
        <v>2</v>
      </c>
      <c r="G665" s="20" t="s">
        <v>2604</v>
      </c>
      <c r="H665" s="44" t="s">
        <v>2605</v>
      </c>
      <c r="I665" s="44" t="s">
        <v>2472</v>
      </c>
      <c r="J665" s="51" t="s">
        <v>97</v>
      </c>
      <c r="K665" s="44" t="s">
        <v>2537</v>
      </c>
      <c r="L665" s="44"/>
      <c r="M665" s="47">
        <v>10</v>
      </c>
      <c r="N665" s="46"/>
      <c r="O665" s="46">
        <v>7.67</v>
      </c>
      <c r="P665" s="42" t="s">
        <v>2599</v>
      </c>
      <c r="Q665" s="44" t="s">
        <v>2606</v>
      </c>
      <c r="R665" s="44" t="s">
        <v>2286</v>
      </c>
      <c r="T665" s="33"/>
    </row>
    <row r="666" spans="1:20" ht="38.25" customHeight="1">
      <c r="A666" s="1" t="s">
        <v>19</v>
      </c>
      <c r="B666" s="17" t="str">
        <f t="shared" si="38"/>
        <v>312ZF347Silotull 10x18Pharmaplast EгипетХелмед България ЕООДПревръзки трасфериращи1010IIbV4685544426SILO100180</v>
      </c>
      <c r="C666" s="29" t="str">
        <f t="shared" si="41"/>
        <v>ZF347Хелмед България ЕООД</v>
      </c>
      <c r="D666" s="42">
        <v>3</v>
      </c>
      <c r="E666" s="42">
        <v>1</v>
      </c>
      <c r="F666" s="42">
        <v>2</v>
      </c>
      <c r="G666" s="20" t="s">
        <v>2607</v>
      </c>
      <c r="H666" s="44" t="s">
        <v>2608</v>
      </c>
      <c r="I666" s="44" t="s">
        <v>2472</v>
      </c>
      <c r="J666" s="51" t="s">
        <v>97</v>
      </c>
      <c r="K666" s="44" t="s">
        <v>2537</v>
      </c>
      <c r="L666" s="44"/>
      <c r="M666" s="47">
        <v>10</v>
      </c>
      <c r="N666" s="46"/>
      <c r="O666" s="46">
        <v>12.73</v>
      </c>
      <c r="P666" s="42" t="s">
        <v>2599</v>
      </c>
      <c r="Q666" s="44" t="s">
        <v>2609</v>
      </c>
      <c r="R666" s="44" t="s">
        <v>2286</v>
      </c>
      <c r="T666" s="33"/>
    </row>
    <row r="667" spans="1:20" ht="38.25" customHeight="1">
      <c r="A667" s="1" t="s">
        <v>19</v>
      </c>
      <c r="B667" s="17" t="str">
        <f t="shared" si="38"/>
        <v>312ZF348Silotull 10x20Pharmaplast EгипетХелмед България ЕООДПревръзки трасфериращи1010IIbV4685544426SILO100200</v>
      </c>
      <c r="C667" s="29" t="str">
        <f t="shared" si="41"/>
        <v>ZF348Хелмед България ЕООД</v>
      </c>
      <c r="D667" s="42">
        <v>3</v>
      </c>
      <c r="E667" s="42">
        <v>1</v>
      </c>
      <c r="F667" s="42">
        <v>2</v>
      </c>
      <c r="G667" s="20" t="s">
        <v>2610</v>
      </c>
      <c r="H667" s="44" t="s">
        <v>2611</v>
      </c>
      <c r="I667" s="44" t="s">
        <v>2472</v>
      </c>
      <c r="J667" s="51" t="s">
        <v>97</v>
      </c>
      <c r="K667" s="44" t="s">
        <v>2537</v>
      </c>
      <c r="L667" s="44"/>
      <c r="M667" s="47">
        <v>10</v>
      </c>
      <c r="N667" s="46"/>
      <c r="O667" s="46">
        <v>16.36</v>
      </c>
      <c r="P667" s="42" t="s">
        <v>2599</v>
      </c>
      <c r="Q667" s="44" t="s">
        <v>2612</v>
      </c>
      <c r="R667" s="44" t="s">
        <v>2286</v>
      </c>
      <c r="T667" s="33"/>
    </row>
    <row r="668" spans="1:20" ht="38.25" customHeight="1">
      <c r="A668" s="1" t="s">
        <v>19</v>
      </c>
      <c r="B668" s="17" t="str">
        <f t="shared" si="38"/>
        <v>312ZF349Silotull 20x20Pharmaplast EгипетХелмед България ЕООДПревръзки трасфериращи1010IIbV4685544426SILO200200</v>
      </c>
      <c r="C668" s="29" t="str">
        <f t="shared" si="41"/>
        <v>ZF349Хелмед България ЕООД</v>
      </c>
      <c r="D668" s="42">
        <v>3</v>
      </c>
      <c r="E668" s="42">
        <v>1</v>
      </c>
      <c r="F668" s="42">
        <v>2</v>
      </c>
      <c r="G668" s="20" t="s">
        <v>2613</v>
      </c>
      <c r="H668" s="44" t="s">
        <v>2614</v>
      </c>
      <c r="I668" s="44" t="s">
        <v>2472</v>
      </c>
      <c r="J668" s="51" t="s">
        <v>97</v>
      </c>
      <c r="K668" s="44" t="s">
        <v>2537</v>
      </c>
      <c r="L668" s="44"/>
      <c r="M668" s="47">
        <v>10</v>
      </c>
      <c r="N668" s="46"/>
      <c r="O668" s="46">
        <v>31.09</v>
      </c>
      <c r="P668" s="42" t="s">
        <v>2599</v>
      </c>
      <c r="Q668" s="44" t="s">
        <v>2615</v>
      </c>
      <c r="R668" s="44" t="s">
        <v>2286</v>
      </c>
      <c r="T668" s="33"/>
    </row>
    <row r="669" spans="1:20" s="34" customFormat="1" ht="38.25" customHeight="1">
      <c r="A669" s="11">
        <v>3</v>
      </c>
      <c r="B669" s="11"/>
      <c r="C669" s="11"/>
      <c r="D669" s="11">
        <v>3</v>
      </c>
      <c r="E669" s="11"/>
      <c r="F669" s="11"/>
      <c r="G669" s="11"/>
      <c r="H669" s="70" t="s">
        <v>2277</v>
      </c>
      <c r="I669" s="71"/>
      <c r="J669" s="71"/>
      <c r="K669" s="72"/>
      <c r="L669" s="36"/>
      <c r="M669" s="36"/>
      <c r="N669" s="41"/>
      <c r="O669" s="41"/>
      <c r="P669" s="36"/>
      <c r="Q669" s="36"/>
      <c r="R669" s="36"/>
      <c r="S669" s="1"/>
      <c r="T669" s="33"/>
    </row>
    <row r="670" spans="1:20" s="34" customFormat="1" ht="38.25" customHeight="1">
      <c r="A670" s="11">
        <v>3</v>
      </c>
      <c r="B670" s="11">
        <v>2</v>
      </c>
      <c r="C670" s="11"/>
      <c r="D670" s="11">
        <v>3</v>
      </c>
      <c r="E670" s="11">
        <v>2</v>
      </c>
      <c r="F670" s="11"/>
      <c r="G670" s="11"/>
      <c r="H670" s="70" t="s">
        <v>2616</v>
      </c>
      <c r="I670" s="71"/>
      <c r="J670" s="71"/>
      <c r="K670" s="72"/>
      <c r="L670" s="36"/>
      <c r="M670" s="36"/>
      <c r="N670" s="41"/>
      <c r="O670" s="41"/>
      <c r="P670" s="36"/>
      <c r="Q670" s="36"/>
      <c r="R670" s="36"/>
      <c r="S670" s="1"/>
      <c r="T670" s="33"/>
    </row>
    <row r="671" spans="1:20" s="34" customFormat="1" ht="38.25" customHeight="1">
      <c r="A671" s="11">
        <v>3</v>
      </c>
      <c r="B671" s="11">
        <v>2</v>
      </c>
      <c r="C671" s="11">
        <v>1</v>
      </c>
      <c r="D671" s="11">
        <v>3</v>
      </c>
      <c r="E671" s="11">
        <v>2</v>
      </c>
      <c r="F671" s="11">
        <v>1</v>
      </c>
      <c r="G671" s="11"/>
      <c r="H671" s="70" t="s">
        <v>2617</v>
      </c>
      <c r="I671" s="71"/>
      <c r="J671" s="71"/>
      <c r="K671" s="72"/>
      <c r="L671" s="36"/>
      <c r="M671" s="36"/>
      <c r="N671" s="41"/>
      <c r="O671" s="41"/>
      <c r="P671" s="36"/>
      <c r="Q671" s="36"/>
      <c r="R671" s="36"/>
      <c r="S671" s="1"/>
      <c r="T671" s="33"/>
    </row>
    <row r="672" spans="1:20" s="34" customFormat="1" ht="38.25" customHeight="1">
      <c r="A672" s="1" t="s">
        <v>19</v>
      </c>
      <c r="B672" s="17" t="str">
        <f t="shared" ref="B672:B721" si="42">+D672&amp;E672&amp;F672&amp;G672&amp;H672&amp;I672&amp;J672&amp;K672&amp;M672&amp;P672&amp;Q672</f>
        <v>321ZF350Pharmatull 5x5Pharmaplast EгипетХелмед България ЕООДМарля стерилна вазелинова1010IIaV4685529117TULL5050</v>
      </c>
      <c r="C672" s="29" t="str">
        <f t="shared" ref="C672:C677" si="43">+G672&amp;J672</f>
        <v>ZF350Хелмед България ЕООД</v>
      </c>
      <c r="D672" s="42">
        <v>3</v>
      </c>
      <c r="E672" s="42">
        <v>2</v>
      </c>
      <c r="F672" s="42">
        <v>1</v>
      </c>
      <c r="G672" s="20" t="s">
        <v>2618</v>
      </c>
      <c r="H672" s="44" t="s">
        <v>2619</v>
      </c>
      <c r="I672" s="44" t="s">
        <v>2472</v>
      </c>
      <c r="J672" s="51" t="s">
        <v>97</v>
      </c>
      <c r="K672" s="44" t="s">
        <v>2620</v>
      </c>
      <c r="L672" s="44"/>
      <c r="M672" s="47">
        <v>10</v>
      </c>
      <c r="N672" s="46"/>
      <c r="O672" s="46">
        <v>3.02</v>
      </c>
      <c r="P672" s="42" t="s">
        <v>2621</v>
      </c>
      <c r="Q672" s="44" t="s">
        <v>2622</v>
      </c>
      <c r="R672" s="44" t="s">
        <v>2286</v>
      </c>
      <c r="S672" s="1"/>
      <c r="T672" s="33"/>
    </row>
    <row r="673" spans="1:20" s="34" customFormat="1" ht="38.25" customHeight="1">
      <c r="A673" s="1" t="s">
        <v>19</v>
      </c>
      <c r="B673" s="17" t="str">
        <f t="shared" si="42"/>
        <v>321ZF351Pharmatull 7.5x10Pharmaplast EгипетХелмед България ЕООДМарля стерилна вазелинова1010IIaV4685529117TULL75100</v>
      </c>
      <c r="C673" s="29" t="str">
        <f t="shared" si="43"/>
        <v>ZF351Хелмед България ЕООД</v>
      </c>
      <c r="D673" s="42">
        <v>3</v>
      </c>
      <c r="E673" s="42">
        <v>2</v>
      </c>
      <c r="F673" s="42">
        <v>1</v>
      </c>
      <c r="G673" s="20" t="s">
        <v>2623</v>
      </c>
      <c r="H673" s="44" t="s">
        <v>2624</v>
      </c>
      <c r="I673" s="44" t="s">
        <v>2472</v>
      </c>
      <c r="J673" s="51" t="s">
        <v>97</v>
      </c>
      <c r="K673" s="44" t="s">
        <v>2620</v>
      </c>
      <c r="L673" s="44"/>
      <c r="M673" s="47">
        <v>10</v>
      </c>
      <c r="N673" s="46"/>
      <c r="O673" s="46">
        <v>4.54</v>
      </c>
      <c r="P673" s="42" t="s">
        <v>2621</v>
      </c>
      <c r="Q673" s="44" t="s">
        <v>2625</v>
      </c>
      <c r="R673" s="44" t="s">
        <v>2286</v>
      </c>
      <c r="S673" s="1"/>
      <c r="T673" s="33"/>
    </row>
    <row r="674" spans="1:20" ht="38.25" customHeight="1">
      <c r="A674" s="1" t="s">
        <v>19</v>
      </c>
      <c r="B674" s="17" t="str">
        <f t="shared" si="42"/>
        <v>321ZF352Pharmatull 10x10Pharmaplast EгипетХелмед България ЕООДМарля стерилна вазелинова1010IIaV4685529117TULL100100</v>
      </c>
      <c r="C674" s="29" t="str">
        <f t="shared" si="43"/>
        <v>ZF352Хелмед България ЕООД</v>
      </c>
      <c r="D674" s="42">
        <v>3</v>
      </c>
      <c r="E674" s="42">
        <v>2</v>
      </c>
      <c r="F674" s="42">
        <v>1</v>
      </c>
      <c r="G674" s="20" t="s">
        <v>2626</v>
      </c>
      <c r="H674" s="44" t="s">
        <v>2627</v>
      </c>
      <c r="I674" s="44" t="s">
        <v>2472</v>
      </c>
      <c r="J674" s="51" t="s">
        <v>97</v>
      </c>
      <c r="K674" s="44" t="s">
        <v>2620</v>
      </c>
      <c r="L674" s="44"/>
      <c r="M674" s="47">
        <v>10</v>
      </c>
      <c r="N674" s="46"/>
      <c r="O674" s="46">
        <v>6.67</v>
      </c>
      <c r="P674" s="42" t="s">
        <v>2621</v>
      </c>
      <c r="Q674" s="44" t="s">
        <v>2628</v>
      </c>
      <c r="R674" s="44" t="s">
        <v>2286</v>
      </c>
      <c r="T674" s="33"/>
    </row>
    <row r="675" spans="1:20" ht="38.25" customHeight="1">
      <c r="A675" s="1" t="s">
        <v>19</v>
      </c>
      <c r="B675" s="17" t="str">
        <f t="shared" si="42"/>
        <v>321ZF353Pharmatull 10x20Pharmaplast EгипетХелмед България ЕООДМарля стерилна вазелинова1010IIaV4685529117TULL100200</v>
      </c>
      <c r="C675" s="29" t="str">
        <f t="shared" si="43"/>
        <v>ZF353Хелмед България ЕООД</v>
      </c>
      <c r="D675" s="42">
        <v>3</v>
      </c>
      <c r="E675" s="42">
        <v>2</v>
      </c>
      <c r="F675" s="42">
        <v>1</v>
      </c>
      <c r="G675" s="20" t="s">
        <v>2629</v>
      </c>
      <c r="H675" s="44" t="s">
        <v>2630</v>
      </c>
      <c r="I675" s="44" t="s">
        <v>2472</v>
      </c>
      <c r="J675" s="51" t="s">
        <v>97</v>
      </c>
      <c r="K675" s="44" t="s">
        <v>2620</v>
      </c>
      <c r="L675" s="44"/>
      <c r="M675" s="47">
        <v>10</v>
      </c>
      <c r="N675" s="46"/>
      <c r="O675" s="46">
        <v>10.220000000000001</v>
      </c>
      <c r="P675" s="42" t="s">
        <v>2621</v>
      </c>
      <c r="Q675" s="44" t="s">
        <v>2631</v>
      </c>
      <c r="R675" s="44" t="s">
        <v>2286</v>
      </c>
      <c r="T675" s="33"/>
    </row>
    <row r="676" spans="1:20" ht="38.25" customHeight="1">
      <c r="A676" s="1" t="s">
        <v>19</v>
      </c>
      <c r="B676" s="17" t="str">
        <f t="shared" si="42"/>
        <v>321ZF354Pharmatull 10x30Pharmaplast EгипетХелмед България ЕООДМарля стерилна вазелинова1010IIaV4685529117TULL100300</v>
      </c>
      <c r="C676" s="29" t="str">
        <f t="shared" si="43"/>
        <v>ZF354Хелмед България ЕООД</v>
      </c>
      <c r="D676" s="42">
        <v>3</v>
      </c>
      <c r="E676" s="42">
        <v>2</v>
      </c>
      <c r="F676" s="42">
        <v>1</v>
      </c>
      <c r="G676" s="20" t="s">
        <v>2632</v>
      </c>
      <c r="H676" s="44" t="s">
        <v>2633</v>
      </c>
      <c r="I676" s="44" t="s">
        <v>2472</v>
      </c>
      <c r="J676" s="51" t="s">
        <v>97</v>
      </c>
      <c r="K676" s="44" t="s">
        <v>2620</v>
      </c>
      <c r="L676" s="44"/>
      <c r="M676" s="47">
        <v>10</v>
      </c>
      <c r="N676" s="46"/>
      <c r="O676" s="46">
        <v>14.32</v>
      </c>
      <c r="P676" s="42" t="s">
        <v>2621</v>
      </c>
      <c r="Q676" s="44" t="s">
        <v>2634</v>
      </c>
      <c r="R676" s="44" t="s">
        <v>2286</v>
      </c>
      <c r="T676" s="33"/>
    </row>
    <row r="677" spans="1:20" ht="38.25" customHeight="1">
      <c r="A677" s="1" t="s">
        <v>19</v>
      </c>
      <c r="B677" s="17" t="str">
        <f t="shared" si="42"/>
        <v>321ZF355Pharmatull 15x40Pharmaplast EгипетХелмед България ЕООДМарля стерилна вазелинова1010IIaV4685529117TULL150400</v>
      </c>
      <c r="C677" s="29" t="str">
        <f t="shared" si="43"/>
        <v>ZF355Хелмед България ЕООД</v>
      </c>
      <c r="D677" s="42">
        <v>3</v>
      </c>
      <c r="E677" s="42">
        <v>2</v>
      </c>
      <c r="F677" s="42">
        <v>1</v>
      </c>
      <c r="G677" s="20" t="s">
        <v>2635</v>
      </c>
      <c r="H677" s="44" t="s">
        <v>2636</v>
      </c>
      <c r="I677" s="44" t="s">
        <v>2472</v>
      </c>
      <c r="J677" s="51" t="s">
        <v>97</v>
      </c>
      <c r="K677" s="44" t="s">
        <v>2620</v>
      </c>
      <c r="L677" s="44"/>
      <c r="M677" s="47">
        <v>10</v>
      </c>
      <c r="N677" s="46"/>
      <c r="O677" s="46">
        <v>20.86</v>
      </c>
      <c r="P677" s="42" t="s">
        <v>2621</v>
      </c>
      <c r="Q677" s="44" t="s">
        <v>2637</v>
      </c>
      <c r="R677" s="44" t="s">
        <v>2286</v>
      </c>
      <c r="T677" s="33"/>
    </row>
    <row r="678" spans="1:20" s="34" customFormat="1" ht="38.25" customHeight="1">
      <c r="A678" s="34" t="s">
        <v>19</v>
      </c>
      <c r="B678" s="17" t="str">
        <f t="shared" si="42"/>
        <v>3Незалепващи превръзки за пациенти с булозна епидермолиза</v>
      </c>
      <c r="C678" s="17" t="str">
        <f>+G678&amp;H678&amp;I678&amp;J678&amp;K678&amp;M678</f>
        <v>Незалепващи превръзки за пациенти с булозна епидермолиза</v>
      </c>
      <c r="D678" s="11">
        <v>3</v>
      </c>
      <c r="E678" s="11"/>
      <c r="F678" s="11"/>
      <c r="G678" s="11"/>
      <c r="H678" s="70" t="s">
        <v>2277</v>
      </c>
      <c r="I678" s="71"/>
      <c r="J678" s="71"/>
      <c r="K678" s="72"/>
      <c r="L678" s="36"/>
      <c r="M678" s="36"/>
      <c r="N678" s="41"/>
      <c r="O678" s="41"/>
      <c r="P678" s="36"/>
      <c r="Q678" s="36"/>
      <c r="R678" s="36"/>
      <c r="S678" s="1"/>
      <c r="T678" s="33"/>
    </row>
    <row r="679" spans="1:20" s="34" customFormat="1" ht="38.25" customHeight="1">
      <c r="A679" s="34" t="s">
        <v>19</v>
      </c>
      <c r="B679" s="17" t="str">
        <f t="shared" si="42"/>
        <v xml:space="preserve">33Лейкопласт </v>
      </c>
      <c r="C679" s="17" t="str">
        <f>+G679&amp;H679&amp;I679&amp;J679&amp;K679&amp;M679</f>
        <v xml:space="preserve">Лейкопласт </v>
      </c>
      <c r="D679" s="11">
        <v>3</v>
      </c>
      <c r="E679" s="11">
        <v>3</v>
      </c>
      <c r="F679" s="11"/>
      <c r="G679" s="11"/>
      <c r="H679" s="70" t="s">
        <v>2638</v>
      </c>
      <c r="I679" s="71"/>
      <c r="J679" s="71"/>
      <c r="K679" s="72"/>
      <c r="L679" s="36"/>
      <c r="M679" s="36"/>
      <c r="N679" s="41"/>
      <c r="O679" s="41"/>
      <c r="P679" s="36"/>
      <c r="Q679" s="36"/>
      <c r="R679" s="36"/>
      <c r="S679" s="1"/>
      <c r="T679" s="33"/>
    </row>
    <row r="680" spans="1:20" s="34" customFormat="1" ht="38.25" customHeight="1">
      <c r="A680" s="34" t="s">
        <v>19</v>
      </c>
      <c r="B680" s="17" t="str">
        <f t="shared" si="42"/>
        <v>331със Safetac /или подобен/ слой</v>
      </c>
      <c r="C680" s="17" t="str">
        <f>+G680&amp;H680&amp;I680&amp;J680&amp;K680&amp;M680</f>
        <v>със Safetac /или подобен/ слой</v>
      </c>
      <c r="D680" s="11">
        <v>3</v>
      </c>
      <c r="E680" s="11">
        <v>3</v>
      </c>
      <c r="F680" s="11">
        <v>1</v>
      </c>
      <c r="G680" s="11"/>
      <c r="H680" s="70" t="s">
        <v>2639</v>
      </c>
      <c r="I680" s="71"/>
      <c r="J680" s="71"/>
      <c r="K680" s="72"/>
      <c r="L680" s="36"/>
      <c r="M680" s="36"/>
      <c r="N680" s="41"/>
      <c r="O680" s="41"/>
      <c r="P680" s="36"/>
      <c r="Q680" s="36"/>
      <c r="R680" s="36"/>
      <c r="S680" s="1"/>
      <c r="T680" s="33"/>
    </row>
    <row r="681" spans="1:20" ht="38.25" customHeight="1">
      <c r="A681" s="1" t="s">
        <v>19</v>
      </c>
      <c r="B681" s="17" t="str">
        <f t="shared" si="42"/>
        <v>331ZF101Mepitac 2x300cmMoelnlycke Health Care ABПрохелт ЕООДЛейкопласт със Safetac или подобен слой110ID5874962050298300</v>
      </c>
      <c r="C681" s="17" t="str">
        <f>+G681&amp;H681&amp;I681&amp;J681</f>
        <v>ZF101Mepitac 2x300cmMoelnlycke Health Care ABПрохелт ЕООД</v>
      </c>
      <c r="D681" s="42">
        <v>3</v>
      </c>
      <c r="E681" s="43">
        <v>3</v>
      </c>
      <c r="F681" s="42">
        <v>1</v>
      </c>
      <c r="G681" s="20" t="s">
        <v>2640</v>
      </c>
      <c r="H681" s="44" t="s">
        <v>2641</v>
      </c>
      <c r="I681" s="44" t="s">
        <v>2388</v>
      </c>
      <c r="J681" s="44" t="s">
        <v>2389</v>
      </c>
      <c r="K681" s="44" t="s">
        <v>2642</v>
      </c>
      <c r="L681" s="44" t="s">
        <v>2643</v>
      </c>
      <c r="M681" s="44">
        <v>1</v>
      </c>
      <c r="N681" s="46"/>
      <c r="O681" s="46">
        <v>17.18</v>
      </c>
      <c r="P681" s="18" t="s">
        <v>2644</v>
      </c>
      <c r="Q681" s="44">
        <v>298300</v>
      </c>
      <c r="R681" s="44" t="s">
        <v>2286</v>
      </c>
      <c r="T681" s="33"/>
    </row>
    <row r="682" spans="1:20" ht="38.25" customHeight="1">
      <c r="A682" s="1" t="s">
        <v>19</v>
      </c>
      <c r="B682" s="17" t="str">
        <f t="shared" si="42"/>
        <v>331ZF102Mepitac 4x150cmMoelnlycke Health Care ABПрохелт ЕООДЛейкопласт със Safetac или подобен слой1 10ID5874955018 298400</v>
      </c>
      <c r="C682" s="17" t="str">
        <f>+G682&amp;H682&amp;I682&amp;J682</f>
        <v>ZF102Mepitac 4x150cmMoelnlycke Health Care ABПрохелт ЕООД</v>
      </c>
      <c r="D682" s="42">
        <v>3</v>
      </c>
      <c r="E682" s="43">
        <v>3</v>
      </c>
      <c r="F682" s="42">
        <v>1</v>
      </c>
      <c r="G682" s="20" t="s">
        <v>2645</v>
      </c>
      <c r="H682" s="44" t="s">
        <v>2646</v>
      </c>
      <c r="I682" s="44" t="s">
        <v>2388</v>
      </c>
      <c r="J682" s="44" t="s">
        <v>2389</v>
      </c>
      <c r="K682" s="44" t="s">
        <v>2642</v>
      </c>
      <c r="L682" s="44" t="s">
        <v>2647</v>
      </c>
      <c r="M682" s="44">
        <v>1</v>
      </c>
      <c r="N682" s="46"/>
      <c r="O682" s="46">
        <v>17.18</v>
      </c>
      <c r="P682" s="42" t="s">
        <v>2648</v>
      </c>
      <c r="Q682" s="44">
        <v>298400</v>
      </c>
      <c r="R682" s="44" t="s">
        <v>2286</v>
      </c>
      <c r="T682" s="33"/>
    </row>
    <row r="683" spans="1:20" ht="38.25" customHeight="1">
      <c r="A683" s="1" t="s">
        <v>19</v>
      </c>
      <c r="B683" s="17" t="str">
        <f t="shared" si="42"/>
        <v>331ZF287Omnifix Silicone 10cm x 5mPaul Hartmann AGСофарма Трейдинг АДФиксираща лента със силиконов слой110IV1354693633900001</v>
      </c>
      <c r="C683" s="17" t="str">
        <f>+G683&amp;H683&amp;I683&amp;J683</f>
        <v>ZF287Omnifix Silicone 10cm x 5mPaul Hartmann AGСофарма Трейдинг АД</v>
      </c>
      <c r="D683" s="42">
        <v>3</v>
      </c>
      <c r="E683" s="42">
        <v>3</v>
      </c>
      <c r="F683" s="42">
        <v>1</v>
      </c>
      <c r="G683" s="20" t="s">
        <v>2649</v>
      </c>
      <c r="H683" s="44" t="s">
        <v>2650</v>
      </c>
      <c r="I683" s="44" t="s">
        <v>2433</v>
      </c>
      <c r="J683" s="51" t="s">
        <v>173</v>
      </c>
      <c r="K683" s="44" t="s">
        <v>2651</v>
      </c>
      <c r="L683" s="44"/>
      <c r="M683" s="47">
        <v>1</v>
      </c>
      <c r="N683" s="46"/>
      <c r="O683" s="46">
        <v>24.3</v>
      </c>
      <c r="P683" s="42" t="s">
        <v>2652</v>
      </c>
      <c r="Q683" s="44">
        <v>900001</v>
      </c>
      <c r="R683" s="44" t="s">
        <v>2286</v>
      </c>
      <c r="T683" s="33"/>
    </row>
    <row r="684" spans="1:20" s="34" customFormat="1" ht="38.25" customHeight="1">
      <c r="A684" s="34" t="s">
        <v>19</v>
      </c>
      <c r="B684" s="17" t="str">
        <f t="shared" si="42"/>
        <v>3Незалепващи превръзки за пациенти с булозна епидермолиза</v>
      </c>
      <c r="C684" s="17" t="str">
        <f>+G684&amp;H684&amp;I684&amp;J684&amp;K684&amp;M684</f>
        <v>Незалепващи превръзки за пациенти с булозна епидермолиза</v>
      </c>
      <c r="D684" s="11">
        <v>3</v>
      </c>
      <c r="E684" s="11"/>
      <c r="F684" s="11"/>
      <c r="G684" s="11"/>
      <c r="H684" s="70" t="s">
        <v>2277</v>
      </c>
      <c r="I684" s="71"/>
      <c r="J684" s="71"/>
      <c r="K684" s="72"/>
      <c r="L684" s="36"/>
      <c r="M684" s="36"/>
      <c r="N684" s="41"/>
      <c r="O684" s="41"/>
      <c r="P684" s="36"/>
      <c r="Q684" s="36"/>
      <c r="R684" s="36"/>
      <c r="S684" s="1"/>
      <c r="T684" s="33"/>
    </row>
    <row r="685" spans="1:20" s="34" customFormat="1" ht="38.25" customHeight="1">
      <c r="A685" s="34" t="s">
        <v>19</v>
      </c>
      <c r="B685" s="17" t="str">
        <f t="shared" si="42"/>
        <v>34Бинтове</v>
      </c>
      <c r="C685" s="17" t="str">
        <f>+G685&amp;H685&amp;I685&amp;J685&amp;K685&amp;M685</f>
        <v>Бинтове</v>
      </c>
      <c r="D685" s="11">
        <v>3</v>
      </c>
      <c r="E685" s="11">
        <v>4</v>
      </c>
      <c r="F685" s="11"/>
      <c r="G685" s="11"/>
      <c r="H685" s="70" t="s">
        <v>2653</v>
      </c>
      <c r="I685" s="71"/>
      <c r="J685" s="71"/>
      <c r="K685" s="72"/>
      <c r="L685" s="36"/>
      <c r="M685" s="36"/>
      <c r="N685" s="41"/>
      <c r="O685" s="41"/>
      <c r="P685" s="36"/>
      <c r="Q685" s="36"/>
      <c r="R685" s="36"/>
      <c r="S685" s="1"/>
      <c r="T685" s="33"/>
    </row>
    <row r="686" spans="1:20" s="34" customFormat="1" ht="38.25" customHeight="1">
      <c r="A686" s="34" t="s">
        <v>19</v>
      </c>
      <c r="B686" s="17" t="str">
        <f t="shared" si="42"/>
        <v>341тубуларни</v>
      </c>
      <c r="C686" s="17" t="str">
        <f>+G686&amp;H686&amp;I686&amp;J686&amp;K686&amp;M686</f>
        <v>тубуларни</v>
      </c>
      <c r="D686" s="11">
        <v>3</v>
      </c>
      <c r="E686" s="11">
        <v>4</v>
      </c>
      <c r="F686" s="11">
        <v>1</v>
      </c>
      <c r="G686" s="11"/>
      <c r="H686" s="70" t="s">
        <v>2654</v>
      </c>
      <c r="I686" s="71"/>
      <c r="J686" s="71"/>
      <c r="K686" s="72"/>
      <c r="L686" s="36"/>
      <c r="M686" s="36"/>
      <c r="N686" s="41"/>
      <c r="O686" s="41"/>
      <c r="P686" s="36"/>
      <c r="Q686" s="36"/>
      <c r="R686" s="36"/>
      <c r="S686" s="1"/>
      <c r="T686" s="33"/>
    </row>
    <row r="687" spans="1:20" ht="38.25" customHeight="1">
      <c r="A687" s="1" t="s">
        <v>19</v>
      </c>
      <c r="B687" s="17" t="str">
        <f t="shared" si="42"/>
        <v>341ZF103Tubifast red line 8-15cmMoelnlycke Health Care ABПрохелт ЕООДТубуларен бинт110ID35374510063434</v>
      </c>
      <c r="C687" s="17" t="str">
        <f t="shared" ref="C687:C695" si="44">+G687&amp;H687&amp;I687&amp;J687</f>
        <v>ZF103Tubifast red line 8-15cmMoelnlycke Health Care ABПрохелт ЕООД</v>
      </c>
      <c r="D687" s="42">
        <v>3</v>
      </c>
      <c r="E687" s="43">
        <v>4</v>
      </c>
      <c r="F687" s="42">
        <v>1</v>
      </c>
      <c r="G687" s="20" t="s">
        <v>2655</v>
      </c>
      <c r="H687" s="44" t="s">
        <v>2656</v>
      </c>
      <c r="I687" s="44" t="s">
        <v>2388</v>
      </c>
      <c r="J687" s="44" t="s">
        <v>2389</v>
      </c>
      <c r="K687" s="44" t="s">
        <v>2657</v>
      </c>
      <c r="L687" s="44" t="s">
        <v>2658</v>
      </c>
      <c r="M687" s="44">
        <v>1</v>
      </c>
      <c r="N687" s="46"/>
      <c r="O687" s="46">
        <v>14.73</v>
      </c>
      <c r="P687" s="42" t="s">
        <v>2659</v>
      </c>
      <c r="Q687" s="44">
        <v>3434</v>
      </c>
      <c r="R687" s="44" t="s">
        <v>2286</v>
      </c>
      <c r="T687" s="33"/>
    </row>
    <row r="688" spans="1:20" ht="38.25" customHeight="1">
      <c r="A688" s="1" t="s">
        <v>19</v>
      </c>
      <c r="B688" s="17" t="str">
        <f t="shared" si="42"/>
        <v>341ZF104Tubifast green line 10-25cmMoelnlycke Health Care ABПрохелт ЕООДТубуларен бинт110ID35374756312436</v>
      </c>
      <c r="C688" s="17" t="str">
        <f t="shared" si="44"/>
        <v>ZF104Tubifast green line 10-25cmMoelnlycke Health Care ABПрохелт ЕООД</v>
      </c>
      <c r="D688" s="42">
        <v>3</v>
      </c>
      <c r="E688" s="43">
        <v>4</v>
      </c>
      <c r="F688" s="42">
        <v>1</v>
      </c>
      <c r="G688" s="20" t="s">
        <v>2660</v>
      </c>
      <c r="H688" s="44" t="s">
        <v>2661</v>
      </c>
      <c r="I688" s="44" t="s">
        <v>2388</v>
      </c>
      <c r="J688" s="44" t="s">
        <v>2389</v>
      </c>
      <c r="K688" s="44" t="s">
        <v>2657</v>
      </c>
      <c r="L688" s="44" t="s">
        <v>2662</v>
      </c>
      <c r="M688" s="44">
        <v>1</v>
      </c>
      <c r="N688" s="46"/>
      <c r="O688" s="46">
        <v>14.73</v>
      </c>
      <c r="P688" s="42" t="s">
        <v>2663</v>
      </c>
      <c r="Q688" s="44">
        <v>2436</v>
      </c>
      <c r="R688" s="44" t="s">
        <v>2286</v>
      </c>
      <c r="T688" s="33"/>
    </row>
    <row r="689" spans="1:20" ht="38.25" customHeight="1">
      <c r="A689" s="1" t="s">
        <v>19</v>
      </c>
      <c r="B689" s="17" t="str">
        <f t="shared" si="42"/>
        <v>341ZF105Tubifast blue line 20-45cmMoelnlycke Health Care ABПрохелт ЕООДТубуларен бинт110ID35374933582438</v>
      </c>
      <c r="C689" s="17" t="str">
        <f t="shared" si="44"/>
        <v>ZF105Tubifast blue line 20-45cmMoelnlycke Health Care ABПрохелт ЕООД</v>
      </c>
      <c r="D689" s="42">
        <v>3</v>
      </c>
      <c r="E689" s="43">
        <v>4</v>
      </c>
      <c r="F689" s="42">
        <v>1</v>
      </c>
      <c r="G689" s="20" t="s">
        <v>2664</v>
      </c>
      <c r="H689" s="44" t="s">
        <v>2665</v>
      </c>
      <c r="I689" s="44" t="s">
        <v>2388</v>
      </c>
      <c r="J689" s="44" t="s">
        <v>2389</v>
      </c>
      <c r="K689" s="44" t="s">
        <v>2657</v>
      </c>
      <c r="L689" s="44" t="s">
        <v>2666</v>
      </c>
      <c r="M689" s="44">
        <v>1</v>
      </c>
      <c r="N689" s="46"/>
      <c r="O689" s="46">
        <v>15.49</v>
      </c>
      <c r="P689" s="42" t="s">
        <v>2667</v>
      </c>
      <c r="Q689" s="44">
        <v>2438</v>
      </c>
      <c r="R689" s="44" t="s">
        <v>2286</v>
      </c>
      <c r="T689" s="33"/>
    </row>
    <row r="690" spans="1:20" ht="38.25" customHeight="1">
      <c r="A690" s="1" t="s">
        <v>19</v>
      </c>
      <c r="B690" s="17" t="str">
        <f t="shared" si="42"/>
        <v>341ZF106Tubifast yellow line 35-65cmMoelnlycke Health Care ABПрохелт ЕООДТубуларен бинт110ID35374407812440</v>
      </c>
      <c r="C690" s="17" t="str">
        <f t="shared" si="44"/>
        <v>ZF106Tubifast yellow line 35-65cmMoelnlycke Health Care ABПрохелт ЕООД</v>
      </c>
      <c r="D690" s="42">
        <v>3</v>
      </c>
      <c r="E690" s="43">
        <v>4</v>
      </c>
      <c r="F690" s="42">
        <v>1</v>
      </c>
      <c r="G690" s="20" t="s">
        <v>2668</v>
      </c>
      <c r="H690" s="44" t="s">
        <v>2669</v>
      </c>
      <c r="I690" s="44" t="s">
        <v>2388</v>
      </c>
      <c r="J690" s="44" t="s">
        <v>2389</v>
      </c>
      <c r="K690" s="44" t="s">
        <v>2657</v>
      </c>
      <c r="L690" s="44" t="s">
        <v>2670</v>
      </c>
      <c r="M690" s="44">
        <v>1</v>
      </c>
      <c r="N690" s="46"/>
      <c r="O690" s="46">
        <v>22.21</v>
      </c>
      <c r="P690" s="42" t="s">
        <v>2671</v>
      </c>
      <c r="Q690" s="44">
        <v>2440</v>
      </c>
      <c r="R690" s="44" t="s">
        <v>2286</v>
      </c>
      <c r="T690" s="33"/>
    </row>
    <row r="691" spans="1:20" ht="38.25" customHeight="1">
      <c r="A691" s="1" t="s">
        <v>19</v>
      </c>
      <c r="B691" s="17" t="str">
        <f t="shared" si="42"/>
        <v>341ZF107Tubifast purple line 60-130cmMoelnlycke Health Care ABПрохелт ЕООДТубуларен бинт110ID35374969702444</v>
      </c>
      <c r="C691" s="17" t="str">
        <f t="shared" si="44"/>
        <v>ZF107Tubifast purple line 60-130cmMoelnlycke Health Care ABПрохелт ЕООД</v>
      </c>
      <c r="D691" s="42">
        <v>3</v>
      </c>
      <c r="E691" s="43">
        <v>4</v>
      </c>
      <c r="F691" s="42">
        <v>1</v>
      </c>
      <c r="G691" s="20" t="s">
        <v>2672</v>
      </c>
      <c r="H691" s="44" t="s">
        <v>2673</v>
      </c>
      <c r="I691" s="44" t="s">
        <v>2388</v>
      </c>
      <c r="J691" s="44" t="s">
        <v>2389</v>
      </c>
      <c r="K691" s="44" t="s">
        <v>2657</v>
      </c>
      <c r="L691" s="44" t="s">
        <v>2674</v>
      </c>
      <c r="M691" s="44">
        <v>1</v>
      </c>
      <c r="N691" s="46"/>
      <c r="O691" s="46">
        <v>43.2</v>
      </c>
      <c r="P691" s="42" t="s">
        <v>2675</v>
      </c>
      <c r="Q691" s="44">
        <v>2444</v>
      </c>
      <c r="R691" s="44" t="s">
        <v>2286</v>
      </c>
      <c r="T691" s="33"/>
    </row>
    <row r="692" spans="1:20" ht="38.25" customHeight="1">
      <c r="A692" s="1" t="s">
        <v>19</v>
      </c>
      <c r="B692" s="17" t="str">
        <f t="shared" si="42"/>
        <v>341ZF288STÜLPA Rolls 2,5cm x 15mPaul Hartmann AGСофарма Трейдинг АДТубуларен бинт двустранно еластичен110IV1189788873427111</v>
      </c>
      <c r="C692" s="17" t="str">
        <f t="shared" si="44"/>
        <v>ZF288STÜLPA Rolls 2,5cm x 15mPaul Hartmann AGСофарма Трейдинг АД</v>
      </c>
      <c r="D692" s="42">
        <v>3</v>
      </c>
      <c r="E692" s="43">
        <v>4</v>
      </c>
      <c r="F692" s="42">
        <v>1</v>
      </c>
      <c r="G692" s="20" t="s">
        <v>2676</v>
      </c>
      <c r="H692" s="44" t="s">
        <v>2677</v>
      </c>
      <c r="I692" s="44" t="s">
        <v>2433</v>
      </c>
      <c r="J692" s="51" t="s">
        <v>173</v>
      </c>
      <c r="K692" s="44" t="s">
        <v>2678</v>
      </c>
      <c r="L692" s="44"/>
      <c r="M692" s="44">
        <v>1</v>
      </c>
      <c r="N692" s="46"/>
      <c r="O692" s="46">
        <v>8.1</v>
      </c>
      <c r="P692" s="42" t="s">
        <v>2679</v>
      </c>
      <c r="Q692" s="44">
        <v>427111</v>
      </c>
      <c r="R692" s="44" t="s">
        <v>2286</v>
      </c>
      <c r="T692" s="33"/>
    </row>
    <row r="693" spans="1:20" ht="38.25" customHeight="1">
      <c r="A693" s="1" t="s">
        <v>19</v>
      </c>
      <c r="B693" s="17" t="str">
        <f t="shared" si="42"/>
        <v>341ZF289STÜLPA Rolls 6cm x 15mPaul Hartmann AGСофарма Трейдинг АДТубуларен бинт двустранно еластичен110IV1189788873427112</v>
      </c>
      <c r="C693" s="17" t="str">
        <f t="shared" si="44"/>
        <v>ZF289STÜLPA Rolls 6cm x 15mPaul Hartmann AGСофарма Трейдинг АД</v>
      </c>
      <c r="D693" s="42">
        <v>3</v>
      </c>
      <c r="E693" s="43">
        <v>4</v>
      </c>
      <c r="F693" s="42">
        <v>1</v>
      </c>
      <c r="G693" s="20" t="s">
        <v>2680</v>
      </c>
      <c r="H693" s="44" t="s">
        <v>2681</v>
      </c>
      <c r="I693" s="44" t="s">
        <v>2433</v>
      </c>
      <c r="J693" s="51" t="s">
        <v>173</v>
      </c>
      <c r="K693" s="44" t="s">
        <v>2678</v>
      </c>
      <c r="L693" s="44"/>
      <c r="M693" s="44">
        <v>1</v>
      </c>
      <c r="N693" s="46"/>
      <c r="O693" s="46">
        <v>10.53</v>
      </c>
      <c r="P693" s="42" t="s">
        <v>2679</v>
      </c>
      <c r="Q693" s="44">
        <v>427112</v>
      </c>
      <c r="R693" s="44" t="s">
        <v>2286</v>
      </c>
      <c r="T693" s="33"/>
    </row>
    <row r="694" spans="1:20" ht="38.25" customHeight="1">
      <c r="A694" s="1" t="s">
        <v>19</v>
      </c>
      <c r="B694" s="17" t="str">
        <f t="shared" si="42"/>
        <v>341ZF290STÜLPA Rolls 8cm x 15mPaul Hartmann AGСофарма Трейдинг АДТубуларен бинт двустранно еластичен110IV1189788873427113</v>
      </c>
      <c r="C694" s="17" t="str">
        <f t="shared" si="44"/>
        <v>ZF290STÜLPA Rolls 8cm x 15mPaul Hartmann AGСофарма Трейдинг АД</v>
      </c>
      <c r="D694" s="42">
        <v>3</v>
      </c>
      <c r="E694" s="43">
        <v>4</v>
      </c>
      <c r="F694" s="42">
        <v>1</v>
      </c>
      <c r="G694" s="20" t="s">
        <v>2682</v>
      </c>
      <c r="H694" s="44" t="s">
        <v>2683</v>
      </c>
      <c r="I694" s="44" t="s">
        <v>2433</v>
      </c>
      <c r="J694" s="51" t="s">
        <v>173</v>
      </c>
      <c r="K694" s="44" t="s">
        <v>2678</v>
      </c>
      <c r="L694" s="44"/>
      <c r="M694" s="44">
        <v>1</v>
      </c>
      <c r="N694" s="46"/>
      <c r="O694" s="46">
        <v>12.7</v>
      </c>
      <c r="P694" s="42" t="s">
        <v>2679</v>
      </c>
      <c r="Q694" s="44">
        <v>427113</v>
      </c>
      <c r="R694" s="44" t="s">
        <v>2286</v>
      </c>
      <c r="T694" s="33"/>
    </row>
    <row r="695" spans="1:20" ht="38.25" customHeight="1">
      <c r="A695" s="1" t="s">
        <v>19</v>
      </c>
      <c r="B695" s="17" t="str">
        <f t="shared" si="42"/>
        <v>341ZF291STÜLPA Rolls 10cm x 15mPaul Hartmann AGСофарма Трейдинг АДТубуларен бинт двустранно еластичен110IV1189788873427114</v>
      </c>
      <c r="C695" s="17" t="str">
        <f t="shared" si="44"/>
        <v>ZF291STÜLPA Rolls 10cm x 15mPaul Hartmann AGСофарма Трейдинг АД</v>
      </c>
      <c r="D695" s="42">
        <v>3</v>
      </c>
      <c r="E695" s="43">
        <v>4</v>
      </c>
      <c r="F695" s="42">
        <v>1</v>
      </c>
      <c r="G695" s="20" t="s">
        <v>2684</v>
      </c>
      <c r="H695" s="44" t="s">
        <v>2685</v>
      </c>
      <c r="I695" s="44" t="s">
        <v>2433</v>
      </c>
      <c r="J695" s="51" t="s">
        <v>173</v>
      </c>
      <c r="K695" s="44" t="s">
        <v>2678</v>
      </c>
      <c r="L695" s="44"/>
      <c r="M695" s="44">
        <v>1</v>
      </c>
      <c r="N695" s="46"/>
      <c r="O695" s="46">
        <v>12.83</v>
      </c>
      <c r="P695" s="42" t="s">
        <v>2679</v>
      </c>
      <c r="Q695" s="44">
        <v>427114</v>
      </c>
      <c r="R695" s="44" t="s">
        <v>2286</v>
      </c>
      <c r="T695" s="33"/>
    </row>
    <row r="696" spans="1:20" ht="52.5" customHeight="1">
      <c r="A696" s="1" t="s">
        <v>19</v>
      </c>
      <c r="B696" s="17" t="str">
        <f t="shared" si="42"/>
        <v>5Meдицински изделия за киспородотерапия</v>
      </c>
      <c r="C696" s="17" t="str">
        <f>+G696&amp;H696&amp;I696&amp;J696&amp;K696&amp;M696</f>
        <v>Meдицински изделия за киспородотерапия</v>
      </c>
      <c r="D696" s="58">
        <v>5</v>
      </c>
      <c r="E696" s="58"/>
      <c r="F696" s="58"/>
      <c r="G696" s="59"/>
      <c r="H696" s="128" t="s">
        <v>2686</v>
      </c>
      <c r="I696" s="129"/>
      <c r="J696" s="129"/>
      <c r="K696" s="130"/>
      <c r="L696" s="115" t="s">
        <v>2687</v>
      </c>
      <c r="M696" s="116"/>
      <c r="N696" s="116"/>
      <c r="O696" s="117"/>
      <c r="P696" s="59"/>
      <c r="Q696" s="59"/>
      <c r="R696" s="59"/>
      <c r="T696" s="33"/>
    </row>
    <row r="697" spans="1:20" s="34" customFormat="1" ht="38.25" customHeight="1">
      <c r="A697" s="34" t="s">
        <v>19</v>
      </c>
      <c r="B697" s="17" t="str">
        <f t="shared" si="42"/>
        <v>511Кислороден концентратор 0-5 л./минута; 0-10 л./минута</v>
      </c>
      <c r="C697" s="17" t="str">
        <f>+G697&amp;H697&amp;I697&amp;J697&amp;K697&amp;M697</f>
        <v>Кислороден концентратор 0-5 л./минута; 0-10 л./минута</v>
      </c>
      <c r="D697" s="11">
        <v>5</v>
      </c>
      <c r="E697" s="11">
        <v>1</v>
      </c>
      <c r="F697" s="11">
        <v>1</v>
      </c>
      <c r="G697" s="11"/>
      <c r="H697" s="70" t="s">
        <v>2688</v>
      </c>
      <c r="I697" s="71"/>
      <c r="J697" s="71"/>
      <c r="K697" s="72"/>
      <c r="L697" s="121"/>
      <c r="M697" s="122"/>
      <c r="N697" s="122"/>
      <c r="O697" s="123"/>
      <c r="P697" s="13"/>
      <c r="Q697" s="13"/>
      <c r="R697" s="13"/>
      <c r="S697" s="1"/>
      <c r="T697" s="33"/>
    </row>
    <row r="698" spans="1:20" ht="38.25" customHeight="1">
      <c r="A698" s="1" t="s">
        <v>19</v>
      </c>
      <c r="B698" s="17" t="str">
        <f t="shared" si="42"/>
        <v>511UK004Стационарен кислороден концентратор - DeVilbiss Compact 525DeVilbiss HealthcareОксиКеър България ЕООД113IIbR1287371121UMDNS 12-873</v>
      </c>
      <c r="C698" s="17" t="str">
        <f>+G698&amp;H698&amp;I698&amp;J698</f>
        <v>UK004Стационарен кислороден концентратор - DeVilbiss Compact 525DeVilbiss HealthcareОксиКеър България ЕООД</v>
      </c>
      <c r="D698" s="42">
        <v>5</v>
      </c>
      <c r="E698" s="43">
        <v>1</v>
      </c>
      <c r="F698" s="42">
        <v>1</v>
      </c>
      <c r="G698" s="20" t="s">
        <v>2689</v>
      </c>
      <c r="H698" s="44" t="s">
        <v>2690</v>
      </c>
      <c r="I698" s="44" t="s">
        <v>2691</v>
      </c>
      <c r="J698" s="44" t="s">
        <v>2692</v>
      </c>
      <c r="K698" s="44"/>
      <c r="L698" s="44"/>
      <c r="M698" s="42">
        <v>1</v>
      </c>
      <c r="N698" s="46"/>
      <c r="O698" s="46">
        <v>40.9</v>
      </c>
      <c r="P698" s="42" t="s">
        <v>2693</v>
      </c>
      <c r="Q698" s="44" t="s">
        <v>2694</v>
      </c>
      <c r="R698" s="44" t="s">
        <v>2695</v>
      </c>
      <c r="T698" s="33"/>
    </row>
    <row r="699" spans="1:20" ht="38.25" customHeight="1">
      <c r="A699" s="1" t="s">
        <v>19</v>
      </c>
      <c r="B699" s="17" t="str">
        <f t="shared" si="42"/>
        <v>511UK005Кислороден концентратор Krober O2Kröber Medizintechnik GmbHГлобъл Ентърпрайз ООД113IIaR1287305930О2</v>
      </c>
      <c r="C699" s="29" t="str">
        <f>+G699&amp;J699</f>
        <v>UK005Глобъл Ентърпрайз ООД</v>
      </c>
      <c r="D699" s="42">
        <v>5</v>
      </c>
      <c r="E699" s="43">
        <v>1</v>
      </c>
      <c r="F699" s="42">
        <v>1</v>
      </c>
      <c r="G699" s="20" t="s">
        <v>2696</v>
      </c>
      <c r="H699" s="44" t="s">
        <v>2697</v>
      </c>
      <c r="I699" s="44" t="s">
        <v>2698</v>
      </c>
      <c r="J699" s="44" t="s">
        <v>2699</v>
      </c>
      <c r="K699" s="44"/>
      <c r="L699" s="44"/>
      <c r="M699" s="42">
        <v>1</v>
      </c>
      <c r="N699" s="46"/>
      <c r="O699" s="46">
        <v>40.9</v>
      </c>
      <c r="P699" s="42" t="s">
        <v>2700</v>
      </c>
      <c r="Q699" s="44" t="s">
        <v>2701</v>
      </c>
      <c r="R699" s="44" t="s">
        <v>2695</v>
      </c>
      <c r="T699" s="33"/>
    </row>
    <row r="700" spans="1:20" ht="38.25" customHeight="1">
      <c r="A700" s="1" t="s">
        <v>19</v>
      </c>
      <c r="B700" s="17" t="str">
        <f t="shared" si="42"/>
        <v>511UK006Кислороден концентратор Krober O2 vers. 4Kröber Medizintechnik GmbHГлобъл Ентърпрайз ООД113IIaR1287347421О2 vers. 4</v>
      </c>
      <c r="C700" s="29" t="str">
        <f>+G700&amp;J700</f>
        <v>UK006Глобъл Ентърпрайз ООД</v>
      </c>
      <c r="D700" s="42">
        <v>5</v>
      </c>
      <c r="E700" s="43">
        <v>1</v>
      </c>
      <c r="F700" s="42">
        <v>1</v>
      </c>
      <c r="G700" s="20" t="s">
        <v>2702</v>
      </c>
      <c r="H700" s="44" t="s">
        <v>2703</v>
      </c>
      <c r="I700" s="44" t="s">
        <v>2698</v>
      </c>
      <c r="J700" s="44" t="s">
        <v>2699</v>
      </c>
      <c r="K700" s="44"/>
      <c r="L700" s="44"/>
      <c r="M700" s="42">
        <v>1</v>
      </c>
      <c r="N700" s="46"/>
      <c r="O700" s="46">
        <v>40.9</v>
      </c>
      <c r="P700" s="42" t="s">
        <v>2704</v>
      </c>
      <c r="Q700" s="44" t="s">
        <v>2705</v>
      </c>
      <c r="R700" s="44" t="s">
        <v>2695</v>
      </c>
      <c r="T700" s="33"/>
    </row>
    <row r="701" spans="1:20" ht="38.25" customHeight="1">
      <c r="A701" s="1" t="s">
        <v>19</v>
      </c>
      <c r="B701" s="17" t="str">
        <f t="shared" si="42"/>
        <v>511UK007Кислороден концентратор DeVilbiss 525KSDeVilbiss Healthcare LlcГлобъл Ентърпрайз ООД113IIaR1287317072525KS</v>
      </c>
      <c r="C701" s="29" t="str">
        <f>+G701&amp;J701</f>
        <v>UK007Глобъл Ентърпрайз ООД</v>
      </c>
      <c r="D701" s="42">
        <v>5</v>
      </c>
      <c r="E701" s="43">
        <v>1</v>
      </c>
      <c r="F701" s="42">
        <v>1</v>
      </c>
      <c r="G701" s="20" t="s">
        <v>2706</v>
      </c>
      <c r="H701" s="44" t="s">
        <v>2707</v>
      </c>
      <c r="I701" s="44" t="s">
        <v>2708</v>
      </c>
      <c r="J701" s="44" t="s">
        <v>2699</v>
      </c>
      <c r="K701" s="44"/>
      <c r="L701" s="44"/>
      <c r="M701" s="42">
        <v>1</v>
      </c>
      <c r="N701" s="46"/>
      <c r="O701" s="46">
        <v>40.9</v>
      </c>
      <c r="P701" s="42" t="s">
        <v>2709</v>
      </c>
      <c r="Q701" s="44" t="s">
        <v>2710</v>
      </c>
      <c r="R701" s="44" t="s">
        <v>2695</v>
      </c>
      <c r="T701" s="33"/>
    </row>
    <row r="702" spans="1:20" ht="46.5" customHeight="1">
      <c r="A702" s="1" t="s">
        <v>19</v>
      </c>
      <c r="B702" s="17" t="str">
        <f t="shared" si="42"/>
        <v>Комплект от консумативи, включващ назална канюла/маска, овлажнителна чаша и конектор (при необходимост), дълъг шлаух (при необходимост), свързващ маркуч с накрайник, както и кислородна бутилка с вместимост до 5L се осигуряват безвъзмездно от заявителя за периодa на лечение на ЗОЛ, което се декларира в заявлението.</v>
      </c>
      <c r="C702" s="17" t="str">
        <f>+G702&amp;H702&amp;I702&amp;J702&amp;K702&amp;M702</f>
        <v/>
      </c>
      <c r="D702" s="127" t="s">
        <v>2711</v>
      </c>
      <c r="E702" s="127"/>
      <c r="F702" s="127"/>
      <c r="G702" s="127"/>
      <c r="H702" s="127"/>
      <c r="I702" s="127"/>
      <c r="J702" s="127"/>
      <c r="K702" s="127"/>
      <c r="L702" s="127"/>
      <c r="M702" s="127"/>
      <c r="N702" s="127"/>
      <c r="O702" s="127"/>
      <c r="P702" s="127"/>
      <c r="Q702" s="127"/>
      <c r="R702" s="127"/>
      <c r="T702" s="33"/>
    </row>
    <row r="703" spans="1:20" s="34" customFormat="1" ht="74.25" customHeight="1">
      <c r="A703" s="34" t="s">
        <v>19</v>
      </c>
      <c r="B703" s="17" t="str">
        <f t="shared" si="42"/>
        <v>6ИЗДЕЛИЯ ЗА СЪСТОЯНИЯ, НАЛАГАЩИ ПРОБА И НАГЛАСЯНЕ НА ПРИСПОСОБЛЕНИЯ ЗА ОТДЕЛЯНЕ НА УРИНА</v>
      </c>
      <c r="C703" s="17" t="str">
        <f>+G703&amp;H703&amp;I703&amp;J703&amp;K703&amp;M703</f>
        <v>ИЗДЕЛИЯ ЗА СЪСТОЯНИЯ, НАЛАГАЩИ ПРОБА И НАГЛАСЯНЕ НА ПРИСПОСОБЛЕНИЯ ЗА ОТДЕЛЯНЕ НА УРИНА</v>
      </c>
      <c r="D703" s="11">
        <v>6</v>
      </c>
      <c r="E703" s="11"/>
      <c r="F703" s="11"/>
      <c r="G703" s="11"/>
      <c r="H703" s="70" t="s">
        <v>2712</v>
      </c>
      <c r="I703" s="71"/>
      <c r="J703" s="71"/>
      <c r="K703" s="72"/>
      <c r="L703" s="73" t="s">
        <v>2713</v>
      </c>
      <c r="M703" s="74"/>
      <c r="N703" s="74"/>
      <c r="O703" s="75"/>
      <c r="P703" s="13"/>
      <c r="Q703" s="13"/>
      <c r="R703" s="59"/>
      <c r="S703" s="1"/>
      <c r="T703" s="33"/>
    </row>
    <row r="704" spans="1:20" s="34" customFormat="1" ht="42.75" customHeight="1">
      <c r="A704" s="34" t="s">
        <v>19</v>
      </c>
      <c r="B704" s="17" t="str">
        <f t="shared" si="42"/>
        <v>61Интермитентни катетри</v>
      </c>
      <c r="C704" s="17" t="str">
        <f>+G704&amp;H704&amp;I704&amp;J704&amp;K704&amp;M704</f>
        <v>Интермитентни катетри</v>
      </c>
      <c r="D704" s="11">
        <v>6</v>
      </c>
      <c r="E704" s="11">
        <v>1</v>
      </c>
      <c r="F704" s="11"/>
      <c r="G704" s="11"/>
      <c r="H704" s="70" t="s">
        <v>2714</v>
      </c>
      <c r="I704" s="71"/>
      <c r="J704" s="71"/>
      <c r="K704" s="72"/>
      <c r="L704" s="79"/>
      <c r="M704" s="80"/>
      <c r="N704" s="80"/>
      <c r="O704" s="81"/>
      <c r="P704" s="13"/>
      <c r="Q704" s="13"/>
      <c r="R704" s="13"/>
      <c r="S704" s="1"/>
      <c r="T704" s="33"/>
    </row>
    <row r="705" spans="1:20" ht="38.25" customHeight="1">
      <c r="A705" s="1" t="s">
        <v>19</v>
      </c>
      <c r="B705" s="17" t="str">
        <f t="shared" si="42"/>
        <v>61ZF203Nelaton catheter,   40 cm, CH 08-18DahlhausenРСР ЕООДИнтермитентен катетър тип Нелатон , дължина 40 см., размер CH 8-18, PVC материал110IIaV107343049007.090.08.100
07.090.10.100
07.090.12.100
07.090.14.100
07.090.16.100
07.090.18.100</v>
      </c>
      <c r="C705" s="17" t="str">
        <f>+G705&amp;H705&amp;I705&amp;J705</f>
        <v>ZF203Nelaton catheter,   40 cm, CH 08-18DahlhausenРСР ЕООД</v>
      </c>
      <c r="D705" s="42">
        <v>6</v>
      </c>
      <c r="E705" s="42">
        <v>1</v>
      </c>
      <c r="F705" s="42"/>
      <c r="G705" s="23" t="s">
        <v>2715</v>
      </c>
      <c r="H705" s="44" t="s">
        <v>2716</v>
      </c>
      <c r="I705" s="44" t="s">
        <v>2717</v>
      </c>
      <c r="J705" s="44" t="s">
        <v>39</v>
      </c>
      <c r="K705" s="44" t="s">
        <v>2718</v>
      </c>
      <c r="L705" s="42"/>
      <c r="M705" s="42">
        <v>1</v>
      </c>
      <c r="N705" s="46"/>
      <c r="O705" s="46">
        <v>0.37</v>
      </c>
      <c r="P705" s="42" t="s">
        <v>2719</v>
      </c>
      <c r="Q705" s="44" t="s">
        <v>2720</v>
      </c>
      <c r="R705" s="44" t="s">
        <v>2721</v>
      </c>
      <c r="T705" s="33"/>
    </row>
    <row r="706" spans="1:20" s="38" customFormat="1" ht="38.25" customHeight="1">
      <c r="A706" s="38" t="s">
        <v>19</v>
      </c>
      <c r="B706" s="17" t="str">
        <f t="shared" si="42"/>
        <v>61ZF356 SpeediCath Standard CH10Coloplast A/SМЕБОС EООДИнтермитентен катетър за еднокр. употреба  Мъжки CH103010IsV456034286128410</v>
      </c>
      <c r="C706" s="29" t="str">
        <f t="shared" ref="C706:C718" si="45">+G706&amp;J706</f>
        <v>ZF356МЕБОС EООД</v>
      </c>
      <c r="D706" s="42">
        <v>6</v>
      </c>
      <c r="E706" s="42">
        <v>1</v>
      </c>
      <c r="F706" s="42"/>
      <c r="G706" s="23" t="s">
        <v>2722</v>
      </c>
      <c r="H706" s="44" t="s">
        <v>2723</v>
      </c>
      <c r="I706" s="44" t="s">
        <v>512</v>
      </c>
      <c r="J706" s="45" t="s">
        <v>513</v>
      </c>
      <c r="K706" s="44" t="s">
        <v>2724</v>
      </c>
      <c r="L706" s="42"/>
      <c r="M706" s="42">
        <v>30</v>
      </c>
      <c r="N706" s="46"/>
      <c r="O706" s="46">
        <v>2.4500000000000002</v>
      </c>
      <c r="P706" s="42" t="s">
        <v>2725</v>
      </c>
      <c r="Q706" s="44">
        <v>28410</v>
      </c>
      <c r="R706" s="44" t="s">
        <v>2721</v>
      </c>
      <c r="S706" s="1"/>
      <c r="T706" s="33"/>
    </row>
    <row r="707" spans="1:20" s="38" customFormat="1" ht="38.25" customHeight="1">
      <c r="A707" s="38" t="s">
        <v>19</v>
      </c>
      <c r="B707" s="17" t="str">
        <f t="shared" si="42"/>
        <v>61ZF357SpeediCath Standard CH12  Coloplast A/SМЕБОС EООДИнтермитентен катетър за еднокр. употреба  Мъжки CH123010IsV456030667928412</v>
      </c>
      <c r="C707" s="29" t="str">
        <f t="shared" si="45"/>
        <v>ZF357МЕБОС EООД</v>
      </c>
      <c r="D707" s="42">
        <v>6</v>
      </c>
      <c r="E707" s="42">
        <v>1</v>
      </c>
      <c r="F707" s="42"/>
      <c r="G707" s="23" t="s">
        <v>2726</v>
      </c>
      <c r="H707" s="44" t="s">
        <v>2727</v>
      </c>
      <c r="I707" s="44" t="s">
        <v>512</v>
      </c>
      <c r="J707" s="45" t="s">
        <v>513</v>
      </c>
      <c r="K707" s="44" t="s">
        <v>2728</v>
      </c>
      <c r="L707" s="42"/>
      <c r="M707" s="42">
        <v>30</v>
      </c>
      <c r="N707" s="46"/>
      <c r="O707" s="46">
        <v>2.4500000000000002</v>
      </c>
      <c r="P707" s="42" t="s">
        <v>2729</v>
      </c>
      <c r="Q707" s="44">
        <v>28412</v>
      </c>
      <c r="R707" s="44" t="s">
        <v>2721</v>
      </c>
      <c r="S707" s="1"/>
      <c r="T707" s="33"/>
    </row>
    <row r="708" spans="1:20" s="38" customFormat="1" ht="38.25" customHeight="1">
      <c r="A708" s="38" t="s">
        <v>19</v>
      </c>
      <c r="B708" s="17" t="str">
        <f t="shared" si="42"/>
        <v>61ZF358SpeediCath Standard CH14Coloplast A/SМЕБОС EООДИнтермитентен катетър за еднокр. употреба Спиди кет Мъжки CH14  3010IsV456039448228414</v>
      </c>
      <c r="C708" s="29" t="str">
        <f t="shared" si="45"/>
        <v>ZF358МЕБОС EООД</v>
      </c>
      <c r="D708" s="42">
        <v>6</v>
      </c>
      <c r="E708" s="42">
        <v>1</v>
      </c>
      <c r="F708" s="42"/>
      <c r="G708" s="23" t="s">
        <v>2730</v>
      </c>
      <c r="H708" s="44" t="s">
        <v>2731</v>
      </c>
      <c r="I708" s="44" t="s">
        <v>512</v>
      </c>
      <c r="J708" s="45" t="s">
        <v>513</v>
      </c>
      <c r="K708" s="44" t="s">
        <v>2732</v>
      </c>
      <c r="L708" s="42"/>
      <c r="M708" s="42">
        <v>30</v>
      </c>
      <c r="N708" s="46"/>
      <c r="O708" s="46">
        <v>2.4500000000000002</v>
      </c>
      <c r="P708" s="42" t="s">
        <v>2733</v>
      </c>
      <c r="Q708" s="44">
        <v>28414</v>
      </c>
      <c r="R708" s="44" t="s">
        <v>2721</v>
      </c>
      <c r="S708" s="1"/>
      <c r="T708" s="33"/>
    </row>
    <row r="709" spans="1:20" s="38" customFormat="1" ht="38.25" customHeight="1">
      <c r="A709" s="38" t="s">
        <v>19</v>
      </c>
      <c r="B709" s="17" t="str">
        <f t="shared" si="42"/>
        <v>61ZF359SpeediCath Standard CH16 Coloplast A/SМЕБОС EООДИнтермитентен катетър за еднокр. употреба  Мъжки CH16 3010IsV456035643928416</v>
      </c>
      <c r="C709" s="29" t="str">
        <f t="shared" si="45"/>
        <v>ZF359МЕБОС EООД</v>
      </c>
      <c r="D709" s="42">
        <v>6</v>
      </c>
      <c r="E709" s="42">
        <v>1</v>
      </c>
      <c r="F709" s="42"/>
      <c r="G709" s="23" t="s">
        <v>2734</v>
      </c>
      <c r="H709" s="44" t="s">
        <v>2735</v>
      </c>
      <c r="I709" s="44" t="s">
        <v>512</v>
      </c>
      <c r="J709" s="45" t="s">
        <v>513</v>
      </c>
      <c r="K709" s="44" t="s">
        <v>2736</v>
      </c>
      <c r="L709" s="42"/>
      <c r="M709" s="42">
        <v>30</v>
      </c>
      <c r="N709" s="46"/>
      <c r="O709" s="46">
        <v>2.4500000000000002</v>
      </c>
      <c r="P709" s="42" t="s">
        <v>2737</v>
      </c>
      <c r="Q709" s="44">
        <v>28416</v>
      </c>
      <c r="R709" s="44" t="s">
        <v>2721</v>
      </c>
      <c r="S709" s="1"/>
      <c r="T709" s="33"/>
    </row>
    <row r="710" spans="1:20" s="38" customFormat="1" ht="38.25" customHeight="1">
      <c r="A710" s="38" t="s">
        <v>19</v>
      </c>
      <c r="B710" s="17" t="str">
        <f t="shared" si="42"/>
        <v>61ZF360SpeediCath Standard CH10 Coloplast A/SМЕБОС EООДИнтермитентен катетър за еднокр. употреба  Женски CH103010IsV456036001428510</v>
      </c>
      <c r="C710" s="29" t="str">
        <f t="shared" si="45"/>
        <v>ZF360МЕБОС EООД</v>
      </c>
      <c r="D710" s="42">
        <v>6</v>
      </c>
      <c r="E710" s="42">
        <v>1</v>
      </c>
      <c r="F710" s="42"/>
      <c r="G710" s="23" t="s">
        <v>2738</v>
      </c>
      <c r="H710" s="44" t="s">
        <v>2739</v>
      </c>
      <c r="I710" s="44" t="s">
        <v>512</v>
      </c>
      <c r="J710" s="45" t="s">
        <v>513</v>
      </c>
      <c r="K710" s="44" t="s">
        <v>2740</v>
      </c>
      <c r="L710" s="42"/>
      <c r="M710" s="42">
        <v>30</v>
      </c>
      <c r="N710" s="46"/>
      <c r="O710" s="46">
        <v>2.4500000000000002</v>
      </c>
      <c r="P710" s="42" t="s">
        <v>2741</v>
      </c>
      <c r="Q710" s="44">
        <v>28510</v>
      </c>
      <c r="R710" s="44" t="s">
        <v>2721</v>
      </c>
      <c r="S710" s="1"/>
      <c r="T710" s="33"/>
    </row>
    <row r="711" spans="1:20" s="38" customFormat="1" ht="38.25" customHeight="1">
      <c r="A711" s="38" t="s">
        <v>19</v>
      </c>
      <c r="B711" s="17" t="str">
        <f t="shared" si="42"/>
        <v>61ZF361SpeediCath Standard CH12Coloplast A/SМЕБОС EООДИнтермитентен катетър за еднокр. употреба  Женски CH123010IsV456030220928512</v>
      </c>
      <c r="C711" s="29" t="str">
        <f t="shared" si="45"/>
        <v>ZF361МЕБОС EООД</v>
      </c>
      <c r="D711" s="42">
        <v>6</v>
      </c>
      <c r="E711" s="42">
        <v>1</v>
      </c>
      <c r="F711" s="42"/>
      <c r="G711" s="23" t="s">
        <v>2742</v>
      </c>
      <c r="H711" s="44" t="s">
        <v>2743</v>
      </c>
      <c r="I711" s="44" t="s">
        <v>512</v>
      </c>
      <c r="J711" s="45" t="s">
        <v>513</v>
      </c>
      <c r="K711" s="44" t="s">
        <v>2744</v>
      </c>
      <c r="L711" s="42"/>
      <c r="M711" s="42">
        <v>30</v>
      </c>
      <c r="N711" s="46"/>
      <c r="O711" s="46">
        <v>2.4500000000000002</v>
      </c>
      <c r="P711" s="42" t="s">
        <v>2745</v>
      </c>
      <c r="Q711" s="44">
        <v>28512</v>
      </c>
      <c r="R711" s="44" t="s">
        <v>2721</v>
      </c>
      <c r="S711" s="1"/>
      <c r="T711" s="33"/>
    </row>
    <row r="712" spans="1:20" s="38" customFormat="1" ht="38.25" customHeight="1">
      <c r="A712" s="38" t="s">
        <v>19</v>
      </c>
      <c r="B712" s="17" t="str">
        <f t="shared" si="42"/>
        <v>61ZF362SpeediCath Standard CH14 Coloplast A/SМЕБОС EООДИнтермитентен катетър за еднокр. употреба Спиди кет Женски CH143010IsV456030173628514</v>
      </c>
      <c r="C712" s="29" t="str">
        <f t="shared" si="45"/>
        <v>ZF362МЕБОС EООД</v>
      </c>
      <c r="D712" s="42">
        <v>6</v>
      </c>
      <c r="E712" s="42">
        <v>1</v>
      </c>
      <c r="F712" s="42"/>
      <c r="G712" s="23" t="s">
        <v>2746</v>
      </c>
      <c r="H712" s="44" t="s">
        <v>2747</v>
      </c>
      <c r="I712" s="44" t="s">
        <v>512</v>
      </c>
      <c r="J712" s="45" t="s">
        <v>513</v>
      </c>
      <c r="K712" s="44" t="s">
        <v>2748</v>
      </c>
      <c r="L712" s="42"/>
      <c r="M712" s="42">
        <v>30</v>
      </c>
      <c r="N712" s="46"/>
      <c r="O712" s="46">
        <v>2.4500000000000002</v>
      </c>
      <c r="P712" s="42" t="s">
        <v>2749</v>
      </c>
      <c r="Q712" s="44">
        <v>28514</v>
      </c>
      <c r="R712" s="44" t="s">
        <v>2721</v>
      </c>
      <c r="S712" s="1"/>
      <c r="T712" s="33"/>
    </row>
    <row r="713" spans="1:20" s="38" customFormat="1" ht="38.25" customHeight="1">
      <c r="A713" s="38" t="s">
        <v>19</v>
      </c>
      <c r="B713" s="17" t="str">
        <f t="shared" si="42"/>
        <v>61ZF363SpeediCath Standard CH6  Coloplast A/SМЕБОС EООДИнтермитентен катетър за еднокр. употреба Спиди кет Детски CH63010IsV456033289628706</v>
      </c>
      <c r="C713" s="29" t="str">
        <f t="shared" si="45"/>
        <v>ZF363МЕБОС EООД</v>
      </c>
      <c r="D713" s="42">
        <v>6</v>
      </c>
      <c r="E713" s="42">
        <v>1</v>
      </c>
      <c r="F713" s="42"/>
      <c r="G713" s="23" t="s">
        <v>2750</v>
      </c>
      <c r="H713" s="44" t="s">
        <v>2751</v>
      </c>
      <c r="I713" s="44" t="s">
        <v>512</v>
      </c>
      <c r="J713" s="45" t="s">
        <v>513</v>
      </c>
      <c r="K713" s="44" t="s">
        <v>2752</v>
      </c>
      <c r="L713" s="42"/>
      <c r="M713" s="42">
        <v>30</v>
      </c>
      <c r="N713" s="46"/>
      <c r="O713" s="46">
        <v>2.4500000000000002</v>
      </c>
      <c r="P713" s="42" t="s">
        <v>2753</v>
      </c>
      <c r="Q713" s="44">
        <v>28706</v>
      </c>
      <c r="R713" s="44" t="s">
        <v>2721</v>
      </c>
      <c r="S713" s="1"/>
      <c r="T713" s="33"/>
    </row>
    <row r="714" spans="1:20" s="38" customFormat="1" ht="38.25" customHeight="1">
      <c r="A714" s="38" t="s">
        <v>19</v>
      </c>
      <c r="B714" s="17" t="str">
        <f t="shared" si="42"/>
        <v>61ZF364SpeediCath Standard CH8 Coloplast A/SМЕБОС EООДИнтермитентен катетър за еднокр. употреба Спиди кет  Детски CH83010IsV456030713528708</v>
      </c>
      <c r="C714" s="29" t="str">
        <f t="shared" si="45"/>
        <v>ZF364МЕБОС EООД</v>
      </c>
      <c r="D714" s="42">
        <v>6</v>
      </c>
      <c r="E714" s="42">
        <v>1</v>
      </c>
      <c r="F714" s="42"/>
      <c r="G714" s="23" t="s">
        <v>2754</v>
      </c>
      <c r="H714" s="44" t="s">
        <v>2755</v>
      </c>
      <c r="I714" s="44" t="s">
        <v>512</v>
      </c>
      <c r="J714" s="45" t="s">
        <v>513</v>
      </c>
      <c r="K714" s="44" t="s">
        <v>2756</v>
      </c>
      <c r="L714" s="42"/>
      <c r="M714" s="42">
        <v>30</v>
      </c>
      <c r="N714" s="46"/>
      <c r="O714" s="46">
        <v>2.4500000000000002</v>
      </c>
      <c r="P714" s="42" t="s">
        <v>2757</v>
      </c>
      <c r="Q714" s="44">
        <v>28708</v>
      </c>
      <c r="R714" s="44" t="s">
        <v>2721</v>
      </c>
      <c r="S714" s="1"/>
      <c r="T714" s="33"/>
    </row>
    <row r="715" spans="1:20" s="38" customFormat="1" ht="38.25" customHeight="1">
      <c r="A715" s="38" t="s">
        <v>19</v>
      </c>
      <c r="B715" s="17" t="str">
        <f t="shared" si="42"/>
        <v>61ZF365SpeediCath Navi  CH10 Coloplast A/SМЕБОС EООДИнтермитентен катетър за еднокр. употреба  Navi  Мъжки CH10 3010IsV456031061729010</v>
      </c>
      <c r="C715" s="29" t="str">
        <f t="shared" si="45"/>
        <v>ZF365МЕБОС EООД</v>
      </c>
      <c r="D715" s="42">
        <v>6</v>
      </c>
      <c r="E715" s="42">
        <v>1</v>
      </c>
      <c r="F715" s="42"/>
      <c r="G715" s="23" t="s">
        <v>2758</v>
      </c>
      <c r="H715" s="44" t="s">
        <v>2759</v>
      </c>
      <c r="I715" s="44" t="s">
        <v>512</v>
      </c>
      <c r="J715" s="45" t="s">
        <v>513</v>
      </c>
      <c r="K715" s="44" t="s">
        <v>2760</v>
      </c>
      <c r="L715" s="42"/>
      <c r="M715" s="42">
        <v>30</v>
      </c>
      <c r="N715" s="46"/>
      <c r="O715" s="46">
        <v>2.4500000000000002</v>
      </c>
      <c r="P715" s="42" t="s">
        <v>2761</v>
      </c>
      <c r="Q715" s="44">
        <v>29010</v>
      </c>
      <c r="R715" s="44" t="s">
        <v>2721</v>
      </c>
      <c r="S715" s="1"/>
      <c r="T715" s="33"/>
    </row>
    <row r="716" spans="1:20" s="38" customFormat="1" ht="38.25" customHeight="1">
      <c r="A716" s="38" t="s">
        <v>19</v>
      </c>
      <c r="B716" s="17" t="str">
        <f t="shared" si="42"/>
        <v>61ZF366SpeediCath Navi  CH12Coloplast A/SМЕБОС EООДИнтермитентен катетър за еднокр. употреба  Navi  Мъжки CH123010IsV456031394729012</v>
      </c>
      <c r="C716" s="29" t="str">
        <f t="shared" si="45"/>
        <v>ZF366МЕБОС EООД</v>
      </c>
      <c r="D716" s="42">
        <v>6</v>
      </c>
      <c r="E716" s="42">
        <v>1</v>
      </c>
      <c r="F716" s="42"/>
      <c r="G716" s="23" t="s">
        <v>2762</v>
      </c>
      <c r="H716" s="44" t="s">
        <v>2763</v>
      </c>
      <c r="I716" s="44" t="s">
        <v>512</v>
      </c>
      <c r="J716" s="45" t="s">
        <v>513</v>
      </c>
      <c r="K716" s="44" t="s">
        <v>2764</v>
      </c>
      <c r="L716" s="42"/>
      <c r="M716" s="42">
        <v>30</v>
      </c>
      <c r="N716" s="46"/>
      <c r="O716" s="46">
        <v>3.07</v>
      </c>
      <c r="P716" s="42" t="s">
        <v>2765</v>
      </c>
      <c r="Q716" s="44">
        <v>29012</v>
      </c>
      <c r="R716" s="44" t="s">
        <v>2721</v>
      </c>
      <c r="S716" s="1"/>
      <c r="T716" s="33"/>
    </row>
    <row r="717" spans="1:20" s="38" customFormat="1" ht="38.25" customHeight="1">
      <c r="A717" s="38" t="s">
        <v>19</v>
      </c>
      <c r="B717" s="17" t="str">
        <f t="shared" si="42"/>
        <v>61ZF367SpeediCath Navi  CH14  Coloplast A/SМЕБОС EООДИнтермитентен катетър за еднокр. употреба  Navi  Мъжки CH143010IsV456030001229014</v>
      </c>
      <c r="C717" s="29" t="str">
        <f t="shared" si="45"/>
        <v>ZF367МЕБОС EООД</v>
      </c>
      <c r="D717" s="42">
        <v>6</v>
      </c>
      <c r="E717" s="42">
        <v>1</v>
      </c>
      <c r="F717" s="42"/>
      <c r="G717" s="23" t="s">
        <v>2766</v>
      </c>
      <c r="H717" s="44" t="s">
        <v>2767</v>
      </c>
      <c r="I717" s="44" t="s">
        <v>512</v>
      </c>
      <c r="J717" s="45" t="s">
        <v>513</v>
      </c>
      <c r="K717" s="44" t="s">
        <v>2768</v>
      </c>
      <c r="L717" s="42"/>
      <c r="M717" s="42">
        <v>30</v>
      </c>
      <c r="N717" s="46"/>
      <c r="O717" s="46">
        <v>3.07</v>
      </c>
      <c r="P717" s="42" t="s">
        <v>2769</v>
      </c>
      <c r="Q717" s="44">
        <v>29014</v>
      </c>
      <c r="R717" s="44" t="s">
        <v>2721</v>
      </c>
      <c r="S717" s="1"/>
      <c r="T717" s="33"/>
    </row>
    <row r="718" spans="1:20" s="38" customFormat="1" ht="38.25" customHeight="1">
      <c r="A718" s="38" t="s">
        <v>19</v>
      </c>
      <c r="B718" s="17" t="str">
        <f t="shared" si="42"/>
        <v>61ZF368SpeediCath Navi  CH16Coloplast A/SМЕБОС EООДИнтермитентен катетър за еднокр. употреба  Navi  Мъжки CH163010IsV456036977829016</v>
      </c>
      <c r="C718" s="29" t="str">
        <f t="shared" si="45"/>
        <v>ZF368МЕБОС EООД</v>
      </c>
      <c r="D718" s="42">
        <v>6</v>
      </c>
      <c r="E718" s="42">
        <v>1</v>
      </c>
      <c r="F718" s="42"/>
      <c r="G718" s="23" t="s">
        <v>2770</v>
      </c>
      <c r="H718" s="44" t="s">
        <v>2771</v>
      </c>
      <c r="I718" s="44" t="s">
        <v>512</v>
      </c>
      <c r="J718" s="45" t="s">
        <v>513</v>
      </c>
      <c r="K718" s="44" t="s">
        <v>2772</v>
      </c>
      <c r="L718" s="42"/>
      <c r="M718" s="42">
        <v>30</v>
      </c>
      <c r="N718" s="46"/>
      <c r="O718" s="46">
        <v>3.07</v>
      </c>
      <c r="P718" s="42" t="s">
        <v>2773</v>
      </c>
      <c r="Q718" s="44">
        <v>29016</v>
      </c>
      <c r="R718" s="44" t="s">
        <v>2721</v>
      </c>
      <c r="S718" s="1"/>
      <c r="T718" s="33"/>
    </row>
    <row r="719" spans="1:20" ht="38.25" customHeight="1">
      <c r="A719" s="1" t="s">
        <v>19</v>
      </c>
      <c r="B719" s="17" t="str">
        <f t="shared" si="42"/>
        <v>61ZF264GentleCath Glide Intermittent Catheter, FemaleConvaTec LtdРСР ЕООДИнтермитентен Хидрофилен Катетър GentleCath Glide, Женски, стерилен, за еднократна употреба, без съдържание на DEHP и латекс, размери CH 8, 10, 12, 14, 16,   дължина 21 см.110IsG4560356640421570; 421571; 421572; 421573; 421574</v>
      </c>
      <c r="C719" s="17" t="str">
        <f>+G719&amp;H719&amp;I719&amp;J719</f>
        <v>ZF264GentleCath Glide Intermittent Catheter, FemaleConvaTec LtdРСР ЕООД</v>
      </c>
      <c r="D719" s="42">
        <v>6</v>
      </c>
      <c r="E719" s="42">
        <v>1</v>
      </c>
      <c r="F719" s="42"/>
      <c r="G719" s="23" t="s">
        <v>2774</v>
      </c>
      <c r="H719" s="44" t="s">
        <v>2775</v>
      </c>
      <c r="I719" s="44" t="s">
        <v>394</v>
      </c>
      <c r="J719" s="45" t="s">
        <v>39</v>
      </c>
      <c r="K719" s="44" t="s">
        <v>2776</v>
      </c>
      <c r="L719" s="42"/>
      <c r="M719" s="44">
        <v>1</v>
      </c>
      <c r="N719" s="46"/>
      <c r="O719" s="46">
        <v>3.07</v>
      </c>
      <c r="P719" s="42" t="s">
        <v>2777</v>
      </c>
      <c r="Q719" s="44" t="s">
        <v>2778</v>
      </c>
      <c r="R719" s="44" t="s">
        <v>2721</v>
      </c>
      <c r="T719" s="33"/>
    </row>
    <row r="720" spans="1:20" ht="38.25" customHeight="1">
      <c r="A720" s="1" t="s">
        <v>19</v>
      </c>
      <c r="B720" s="17" t="str">
        <f t="shared" si="42"/>
        <v>61ZF265GentleCath Glide Intermittent Catheter, MaleConvaTec LtdРСР ЕООДИнтермитентен Хидрофилен Катетър GentleCath Glide, Мъжки, стерилен, за еднократна употреба, без съдържание на DEHP и латекс, размери CH8, 10, 12,14, 16,18,   дължина 40 см.110IG4560352692421564; 421565; 421566; 421567; 421568; 421569</v>
      </c>
      <c r="C720" s="17" t="str">
        <f>+G720&amp;H720&amp;I720&amp;J720</f>
        <v>ZF265GentleCath Glide Intermittent Catheter, MaleConvaTec LtdРСР ЕООД</v>
      </c>
      <c r="D720" s="42">
        <v>6</v>
      </c>
      <c r="E720" s="42">
        <v>1</v>
      </c>
      <c r="F720" s="42"/>
      <c r="G720" s="23" t="s">
        <v>2779</v>
      </c>
      <c r="H720" s="44" t="s">
        <v>2780</v>
      </c>
      <c r="I720" s="44" t="s">
        <v>394</v>
      </c>
      <c r="J720" s="45" t="s">
        <v>39</v>
      </c>
      <c r="K720" s="44" t="s">
        <v>2781</v>
      </c>
      <c r="L720" s="42"/>
      <c r="M720" s="44">
        <v>1</v>
      </c>
      <c r="N720" s="46"/>
      <c r="O720" s="46">
        <v>3.07</v>
      </c>
      <c r="P720" s="42" t="s">
        <v>2782</v>
      </c>
      <c r="Q720" s="44" t="s">
        <v>2783</v>
      </c>
      <c r="R720" s="44" t="s">
        <v>2721</v>
      </c>
      <c r="T720" s="33"/>
    </row>
    <row r="721" spans="1:20" ht="38.25" customHeight="1">
      <c r="A721" s="1" t="s">
        <v>19</v>
      </c>
      <c r="B721" s="17" t="str">
        <f t="shared" si="42"/>
        <v>61ZF266GentleCath Glide Intermittent Catheter, TiemannConvaTec LtdРСР ЕООДИнтермитентен Хидрофилен Катетър GentleCath Glide, Тиман връх, стерилен, за еднократна употреба, без съдържание на DEHP и латекс, размери CH 8, 10, 12, 14, 16, 18,   дължина 40 см.110IG4560304040421907; 421908; 421909; 421910; 421911; 421912</v>
      </c>
      <c r="C721" s="17" t="str">
        <f>+G721&amp;H721&amp;I721&amp;J721</f>
        <v>ZF266GentleCath Glide Intermittent Catheter, TiemannConvaTec LtdРСР ЕООД</v>
      </c>
      <c r="D721" s="42">
        <v>6</v>
      </c>
      <c r="E721" s="42">
        <v>1</v>
      </c>
      <c r="F721" s="42"/>
      <c r="G721" s="23" t="s">
        <v>2784</v>
      </c>
      <c r="H721" s="44" t="s">
        <v>2785</v>
      </c>
      <c r="I721" s="44" t="s">
        <v>394</v>
      </c>
      <c r="J721" s="45" t="s">
        <v>39</v>
      </c>
      <c r="K721" s="44" t="s">
        <v>2786</v>
      </c>
      <c r="L721" s="42"/>
      <c r="M721" s="44">
        <v>1</v>
      </c>
      <c r="N721" s="46"/>
      <c r="O721" s="46">
        <v>3.07</v>
      </c>
      <c r="P721" s="42" t="s">
        <v>2787</v>
      </c>
      <c r="Q721" s="44" t="s">
        <v>2788</v>
      </c>
      <c r="R721" s="44" t="s">
        <v>2721</v>
      </c>
      <c r="T721" s="33"/>
    </row>
    <row r="722" spans="1:20" s="34" customFormat="1" ht="38.25" customHeight="1">
      <c r="A722" s="34" t="s">
        <v>19</v>
      </c>
      <c r="B722" s="17" t="str">
        <f>+D722&amp;E722&amp;F722&amp;G722&amp;H722&amp;I722&amp;J722&amp;K722&amp;M785&amp;P722&amp;Q722</f>
        <v>7Медицински изделия за лечение на среднотежки и тежки хронични и усложнени рани</v>
      </c>
      <c r="C722" s="17" t="str">
        <f>+G722&amp;H722&amp;I722&amp;J722&amp;K722&amp;M785</f>
        <v>Медицински изделия за лечение на среднотежки и тежки хронични и усложнени рани</v>
      </c>
      <c r="D722" s="11">
        <v>7</v>
      </c>
      <c r="E722" s="11"/>
      <c r="F722" s="11"/>
      <c r="G722" s="11"/>
      <c r="H722" s="70" t="s">
        <v>2789</v>
      </c>
      <c r="I722" s="71"/>
      <c r="J722" s="71"/>
      <c r="K722" s="72"/>
      <c r="L722" s="124" t="s">
        <v>3033</v>
      </c>
      <c r="M722" s="125"/>
      <c r="N722" s="125"/>
      <c r="O722" s="126"/>
      <c r="P722" s="35"/>
      <c r="Q722" s="35"/>
      <c r="R722" s="37"/>
      <c r="S722" s="1"/>
      <c r="T722" s="33"/>
    </row>
    <row r="723" spans="1:20" s="34" customFormat="1" ht="38.25" customHeight="1">
      <c r="A723" s="34" t="s">
        <v>19</v>
      </c>
      <c r="B723" s="17" t="str">
        <f>+D723&amp;E723&amp;F723&amp;G723&amp;H723&amp;I723&amp;J723&amp;K723&amp;M786&amp;P723&amp;Q723</f>
        <v>71Превръзки</v>
      </c>
      <c r="C723" s="17" t="str">
        <f>+G723&amp;H723&amp;I723&amp;J723&amp;K723&amp;M786</f>
        <v>Превръзки</v>
      </c>
      <c r="D723" s="11">
        <v>7</v>
      </c>
      <c r="E723" s="11">
        <v>1</v>
      </c>
      <c r="F723" s="11"/>
      <c r="G723" s="11"/>
      <c r="H723" s="70" t="s">
        <v>2279</v>
      </c>
      <c r="I723" s="71"/>
      <c r="J723" s="71"/>
      <c r="K723" s="72"/>
      <c r="L723" s="60"/>
      <c r="M723" s="60"/>
      <c r="N723" s="60"/>
      <c r="O723" s="60"/>
      <c r="P723" s="35"/>
      <c r="Q723" s="35"/>
      <c r="R723" s="37"/>
      <c r="S723" s="1"/>
      <c r="T723" s="33"/>
    </row>
    <row r="724" spans="1:20" s="34" customFormat="1" ht="38.25" customHeight="1">
      <c r="A724" s="34" t="s">
        <v>19</v>
      </c>
      <c r="B724" s="17" t="str">
        <f>+D724&amp;E724&amp;F724&amp;G724&amp;H724&amp;I724&amp;J724&amp;K724&amp;M787&amp;P724&amp;Q724</f>
        <v>711със SAP частици и силикон</v>
      </c>
      <c r="C724" s="17" t="str">
        <f>+G724&amp;H724&amp;I724&amp;J724&amp;K724&amp;M787</f>
        <v>със SAP частици и силикон</v>
      </c>
      <c r="D724" s="11">
        <v>7</v>
      </c>
      <c r="E724" s="11">
        <v>1</v>
      </c>
      <c r="F724" s="11">
        <v>1</v>
      </c>
      <c r="G724" s="11"/>
      <c r="H724" s="70" t="s">
        <v>2790</v>
      </c>
      <c r="I724" s="71"/>
      <c r="J724" s="71"/>
      <c r="K724" s="72"/>
      <c r="L724" s="60"/>
      <c r="M724" s="60"/>
      <c r="N724" s="60"/>
      <c r="O724" s="60"/>
      <c r="P724" s="35"/>
      <c r="Q724" s="35"/>
      <c r="R724" s="37"/>
      <c r="S724" s="1"/>
      <c r="T724" s="33"/>
    </row>
    <row r="725" spans="1:20" s="38" customFormat="1" ht="38.25" customHeight="1">
      <c r="A725" s="38" t="s">
        <v>19</v>
      </c>
      <c r="B725" s="17" t="str">
        <f t="shared" ref="B725:B750" si="46">+D725&amp;E725&amp;F725&amp;G725&amp;H725&amp;I725&amp;J725&amp;K725&amp;M725&amp;P725&amp;Q725</f>
        <v>711ZF369Convamax Super Absorbent Dressing ADH 7,5 x 7,5 cmConvaTec Ltd (Huizhou Foryou Medical Devices)РСР ЕООДСамозалепваща суперабсорбираща превръзка с размер 7,5 см х 7,5 см110IIbV46854760411727563</v>
      </c>
      <c r="C725" s="29" t="str">
        <f t="shared" ref="C725:C750" si="47">+G725&amp;J725</f>
        <v>ZF369РСР ЕООД</v>
      </c>
      <c r="D725" s="42">
        <v>7</v>
      </c>
      <c r="E725" s="42">
        <v>1</v>
      </c>
      <c r="F725" s="42">
        <v>1</v>
      </c>
      <c r="G725" s="23" t="s">
        <v>2791</v>
      </c>
      <c r="H725" s="44" t="s">
        <v>2792</v>
      </c>
      <c r="I725" s="44" t="s">
        <v>2793</v>
      </c>
      <c r="J725" s="45" t="s">
        <v>39</v>
      </c>
      <c r="K725" s="44" t="s">
        <v>2794</v>
      </c>
      <c r="L725" s="42"/>
      <c r="M725" s="44">
        <v>1</v>
      </c>
      <c r="N725" s="46"/>
      <c r="O725" s="46">
        <v>10.17</v>
      </c>
      <c r="P725" s="42" t="s">
        <v>2795</v>
      </c>
      <c r="Q725" s="44">
        <v>1727563</v>
      </c>
      <c r="R725" s="44" t="s">
        <v>2796</v>
      </c>
      <c r="S725" s="1"/>
      <c r="T725" s="33"/>
    </row>
    <row r="726" spans="1:20" s="38" customFormat="1" ht="38.25" customHeight="1">
      <c r="A726" s="38" t="s">
        <v>19</v>
      </c>
      <c r="B726" s="17" t="str">
        <f t="shared" si="46"/>
        <v>711ZF370Convamax Super Absorbent Dressing ADH 10 x 10 cmConvaTec Ltd (Huizhou Foryou Medical Devices)РСР ЕООДСамозалепваща суперабсорбираща превръзка с размер 10 см х 20 см110IIbV46854847801727564</v>
      </c>
      <c r="C726" s="29" t="str">
        <f t="shared" si="47"/>
        <v>ZF370РСР ЕООД</v>
      </c>
      <c r="D726" s="42">
        <v>7</v>
      </c>
      <c r="E726" s="42">
        <v>1</v>
      </c>
      <c r="F726" s="42">
        <v>1</v>
      </c>
      <c r="G726" s="23" t="s">
        <v>2797</v>
      </c>
      <c r="H726" s="44" t="s">
        <v>2798</v>
      </c>
      <c r="I726" s="44" t="s">
        <v>2793</v>
      </c>
      <c r="J726" s="45" t="s">
        <v>39</v>
      </c>
      <c r="K726" s="44" t="s">
        <v>2799</v>
      </c>
      <c r="L726" s="42"/>
      <c r="M726" s="44">
        <v>1</v>
      </c>
      <c r="N726" s="46"/>
      <c r="O726" s="46">
        <v>12.73</v>
      </c>
      <c r="P726" s="42" t="s">
        <v>2800</v>
      </c>
      <c r="Q726" s="44">
        <v>1727564</v>
      </c>
      <c r="R726" s="44" t="s">
        <v>2796</v>
      </c>
      <c r="S726" s="1"/>
      <c r="T726" s="33"/>
    </row>
    <row r="727" spans="1:20" s="38" customFormat="1" ht="38.25" customHeight="1">
      <c r="A727" s="38" t="s">
        <v>19</v>
      </c>
      <c r="B727" s="17" t="str">
        <f t="shared" si="46"/>
        <v>711ZF371Convamax Super Absorbent Dressing ADH 10 x 20 cmConvaTec Ltd (Huizhou Foryou Medical Devices)РСР ЕООДСамозалепваща суперабсорбираща превръзка с размер 7,5 см х 7,5 см110IIbV46854541831727565</v>
      </c>
      <c r="C727" s="29" t="str">
        <f t="shared" si="47"/>
        <v>ZF371РСР ЕООД</v>
      </c>
      <c r="D727" s="42">
        <v>7</v>
      </c>
      <c r="E727" s="42">
        <v>1</v>
      </c>
      <c r="F727" s="42">
        <v>1</v>
      </c>
      <c r="G727" s="23" t="s">
        <v>2801</v>
      </c>
      <c r="H727" s="44" t="s">
        <v>2802</v>
      </c>
      <c r="I727" s="44" t="s">
        <v>2793</v>
      </c>
      <c r="J727" s="45" t="s">
        <v>39</v>
      </c>
      <c r="K727" s="44" t="s">
        <v>2794</v>
      </c>
      <c r="L727" s="42"/>
      <c r="M727" s="44">
        <v>1</v>
      </c>
      <c r="N727" s="46"/>
      <c r="O727" s="46">
        <v>22.96</v>
      </c>
      <c r="P727" s="42" t="s">
        <v>2803</v>
      </c>
      <c r="Q727" s="44">
        <v>1727565</v>
      </c>
      <c r="R727" s="44" t="s">
        <v>2796</v>
      </c>
      <c r="S727" s="1"/>
      <c r="T727" s="33"/>
    </row>
    <row r="728" spans="1:20" s="38" customFormat="1" ht="38.25" customHeight="1">
      <c r="A728" s="38" t="s">
        <v>19</v>
      </c>
      <c r="B728" s="17" t="str">
        <f t="shared" si="46"/>
        <v>711ZF372Convamax Super Absorbent Dressing ADH 15 x 15 cmConvaTec Ltd (Huizhou Foryou Medical Devices)РСР ЕООДСамозалепваща суперабсорбираща превръзка с размер 15 см х 15 см110IIbV46854256321727567</v>
      </c>
      <c r="C728" s="29" t="str">
        <f t="shared" si="47"/>
        <v>ZF372РСР ЕООД</v>
      </c>
      <c r="D728" s="42">
        <v>7</v>
      </c>
      <c r="E728" s="42">
        <v>1</v>
      </c>
      <c r="F728" s="42">
        <v>1</v>
      </c>
      <c r="G728" s="23" t="s">
        <v>2804</v>
      </c>
      <c r="H728" s="44" t="s">
        <v>2805</v>
      </c>
      <c r="I728" s="44" t="s">
        <v>2793</v>
      </c>
      <c r="J728" s="45" t="s">
        <v>39</v>
      </c>
      <c r="K728" s="44" t="s">
        <v>2806</v>
      </c>
      <c r="L728" s="42"/>
      <c r="M728" s="44">
        <v>1</v>
      </c>
      <c r="N728" s="46"/>
      <c r="O728" s="46">
        <v>22.39</v>
      </c>
      <c r="P728" s="42" t="s">
        <v>2807</v>
      </c>
      <c r="Q728" s="44">
        <v>1727567</v>
      </c>
      <c r="R728" s="44" t="s">
        <v>2796</v>
      </c>
      <c r="S728" s="1"/>
      <c r="T728" s="33"/>
    </row>
    <row r="729" spans="1:20" s="38" customFormat="1" ht="38.25" customHeight="1">
      <c r="A729" s="38" t="s">
        <v>19</v>
      </c>
      <c r="B729" s="17" t="str">
        <f t="shared" si="46"/>
        <v>711ZF373Convamax Super Absorbent Dressing ADH 15 x 20 cmConvaTec Ltd (Huizhou Foryou Medical Devices)РСР ЕООДСамозалепваща суперабсорбираща превръзка с размер 15 см х 20 см110IIbV46854701391727568</v>
      </c>
      <c r="C729" s="29" t="str">
        <f t="shared" si="47"/>
        <v>ZF373РСР ЕООД</v>
      </c>
      <c r="D729" s="42">
        <v>7</v>
      </c>
      <c r="E729" s="42">
        <v>1</v>
      </c>
      <c r="F729" s="42">
        <v>1</v>
      </c>
      <c r="G729" s="23" t="s">
        <v>2808</v>
      </c>
      <c r="H729" s="44" t="s">
        <v>2809</v>
      </c>
      <c r="I729" s="44" t="s">
        <v>2793</v>
      </c>
      <c r="J729" s="45" t="s">
        <v>39</v>
      </c>
      <c r="K729" s="44" t="s">
        <v>2810</v>
      </c>
      <c r="L729" s="42"/>
      <c r="M729" s="44">
        <v>1</v>
      </c>
      <c r="N729" s="46"/>
      <c r="O729" s="46">
        <v>40.799999999999997</v>
      </c>
      <c r="P729" s="42" t="s">
        <v>2811</v>
      </c>
      <c r="Q729" s="44">
        <v>1727568</v>
      </c>
      <c r="R729" s="44" t="s">
        <v>2796</v>
      </c>
      <c r="S729" s="1"/>
      <c r="T729" s="33"/>
    </row>
    <row r="730" spans="1:20" s="38" customFormat="1" ht="38.25" customHeight="1">
      <c r="A730" s="38" t="s">
        <v>19</v>
      </c>
      <c r="B730" s="17" t="str">
        <f t="shared" si="46"/>
        <v>711ZF374Convamax Super Absorbent Dressing ADH 20 x 20 cmConvaTec Ltd (Huizhou Foryou Medical Devices)РСР ЕООДСамозалепваща суперабсорбираща превръзка с размер 20 см х 20 см110IIbV46854111241727569</v>
      </c>
      <c r="C730" s="29" t="str">
        <f t="shared" si="47"/>
        <v>ZF374РСР ЕООД</v>
      </c>
      <c r="D730" s="42">
        <v>7</v>
      </c>
      <c r="E730" s="42">
        <v>1</v>
      </c>
      <c r="F730" s="42">
        <v>1</v>
      </c>
      <c r="G730" s="23" t="s">
        <v>2812</v>
      </c>
      <c r="H730" s="44" t="s">
        <v>2813</v>
      </c>
      <c r="I730" s="44" t="s">
        <v>2793</v>
      </c>
      <c r="J730" s="45" t="s">
        <v>39</v>
      </c>
      <c r="K730" s="44" t="s">
        <v>2814</v>
      </c>
      <c r="L730" s="42"/>
      <c r="M730" s="44">
        <v>1</v>
      </c>
      <c r="N730" s="46"/>
      <c r="O730" s="46">
        <v>50.62</v>
      </c>
      <c r="P730" s="42" t="s">
        <v>2815</v>
      </c>
      <c r="Q730" s="44">
        <v>1727569</v>
      </c>
      <c r="R730" s="44" t="s">
        <v>2796</v>
      </c>
      <c r="S730" s="1"/>
      <c r="T730" s="33"/>
    </row>
    <row r="731" spans="1:20" s="38" customFormat="1" ht="38.25" customHeight="1">
      <c r="A731" s="38" t="s">
        <v>19</v>
      </c>
      <c r="B731" s="17" t="str">
        <f t="shared" si="46"/>
        <v>711ZF375Eclypse Adherent 10cm x 10cmBrightwake LimitedУЕЛКЕЪР ЕООДПревръзка със SAP частици и силикон110IIbV3482204265</v>
      </c>
      <c r="C731" s="29" t="str">
        <f t="shared" si="47"/>
        <v>ZF375УЕЛКЕЪР ЕООД</v>
      </c>
      <c r="D731" s="42">
        <v>7</v>
      </c>
      <c r="E731" s="42">
        <v>1</v>
      </c>
      <c r="F731" s="42">
        <v>1</v>
      </c>
      <c r="G731" s="23" t="s">
        <v>2816</v>
      </c>
      <c r="H731" s="44" t="s">
        <v>2817</v>
      </c>
      <c r="I731" s="44" t="s">
        <v>2818</v>
      </c>
      <c r="J731" s="45" t="s">
        <v>468</v>
      </c>
      <c r="K731" s="44" t="s">
        <v>2819</v>
      </c>
      <c r="L731" s="42"/>
      <c r="M731" s="44">
        <v>1</v>
      </c>
      <c r="N731" s="46"/>
      <c r="O731" s="46">
        <v>6.29</v>
      </c>
      <c r="P731" s="42" t="s">
        <v>2820</v>
      </c>
      <c r="Q731" s="44"/>
      <c r="R731" s="44" t="s">
        <v>2796</v>
      </c>
      <c r="S731" s="1"/>
      <c r="T731" s="33"/>
    </row>
    <row r="732" spans="1:20" s="38" customFormat="1" ht="38.25" customHeight="1">
      <c r="A732" s="38" t="s">
        <v>19</v>
      </c>
      <c r="B732" s="17" t="str">
        <f t="shared" si="46"/>
        <v>711ZF376Eclypse Adherent 15cm x 15cmBrightwake LimitedУЕЛКЕЪР ЕООДПревръзка със SAP частици и силикон110IIbV3482204265</v>
      </c>
      <c r="C732" s="29" t="str">
        <f t="shared" si="47"/>
        <v>ZF376УЕЛКЕЪР ЕООД</v>
      </c>
      <c r="D732" s="42">
        <v>7</v>
      </c>
      <c r="E732" s="42">
        <v>1</v>
      </c>
      <c r="F732" s="42">
        <v>1</v>
      </c>
      <c r="G732" s="23" t="s">
        <v>2821</v>
      </c>
      <c r="H732" s="44" t="s">
        <v>2822</v>
      </c>
      <c r="I732" s="44" t="s">
        <v>2818</v>
      </c>
      <c r="J732" s="45" t="s">
        <v>468</v>
      </c>
      <c r="K732" s="44" t="s">
        <v>2819</v>
      </c>
      <c r="L732" s="42"/>
      <c r="M732" s="44">
        <v>1</v>
      </c>
      <c r="N732" s="46"/>
      <c r="O732" s="46">
        <v>11.96</v>
      </c>
      <c r="P732" s="42" t="s">
        <v>2820</v>
      </c>
      <c r="Q732" s="44"/>
      <c r="R732" s="44" t="s">
        <v>2796</v>
      </c>
      <c r="S732" s="1"/>
      <c r="T732" s="33"/>
    </row>
    <row r="733" spans="1:20" s="38" customFormat="1" ht="38.25" customHeight="1">
      <c r="A733" s="38" t="s">
        <v>19</v>
      </c>
      <c r="B733" s="17" t="str">
        <f t="shared" si="46"/>
        <v>711ZF377Eclypse Adherent 10cm x 20cmBrightwake LimitedУЕЛКЕЪР ЕООДПревръзка със SAP частици и силикон110IIbV3482204265</v>
      </c>
      <c r="C733" s="29" t="str">
        <f t="shared" si="47"/>
        <v>ZF377УЕЛКЕЪР ЕООД</v>
      </c>
      <c r="D733" s="42">
        <v>7</v>
      </c>
      <c r="E733" s="42">
        <v>1</v>
      </c>
      <c r="F733" s="42">
        <v>1</v>
      </c>
      <c r="G733" s="23" t="s">
        <v>2823</v>
      </c>
      <c r="H733" s="44" t="s">
        <v>2824</v>
      </c>
      <c r="I733" s="44" t="s">
        <v>2818</v>
      </c>
      <c r="J733" s="45" t="s">
        <v>468</v>
      </c>
      <c r="K733" s="44" t="s">
        <v>2819</v>
      </c>
      <c r="L733" s="42"/>
      <c r="M733" s="44">
        <v>1</v>
      </c>
      <c r="N733" s="46"/>
      <c r="O733" s="46">
        <v>9.66</v>
      </c>
      <c r="P733" s="42" t="s">
        <v>2820</v>
      </c>
      <c r="Q733" s="44"/>
      <c r="R733" s="44" t="s">
        <v>2796</v>
      </c>
      <c r="S733" s="1"/>
      <c r="T733" s="33"/>
    </row>
    <row r="734" spans="1:20" s="38" customFormat="1" ht="38.25" customHeight="1">
      <c r="A734" s="38" t="s">
        <v>19</v>
      </c>
      <c r="B734" s="17" t="str">
        <f t="shared" si="46"/>
        <v>711ZF378Eclypse Adherent 20cm x 30cmBrightwake LimitedУЕЛКЕЪР ЕООДПревръзка със SAP частици и силикон110IIbV3482204265</v>
      </c>
      <c r="C734" s="29" t="str">
        <f t="shared" si="47"/>
        <v>ZF378УЕЛКЕЪР ЕООД</v>
      </c>
      <c r="D734" s="42">
        <v>7</v>
      </c>
      <c r="E734" s="42">
        <v>1</v>
      </c>
      <c r="F734" s="42">
        <v>1</v>
      </c>
      <c r="G734" s="23" t="s">
        <v>2825</v>
      </c>
      <c r="H734" s="44" t="s">
        <v>2826</v>
      </c>
      <c r="I734" s="44" t="s">
        <v>2818</v>
      </c>
      <c r="J734" s="45" t="s">
        <v>468</v>
      </c>
      <c r="K734" s="44" t="s">
        <v>2819</v>
      </c>
      <c r="L734" s="42"/>
      <c r="M734" s="44">
        <v>1</v>
      </c>
      <c r="N734" s="46"/>
      <c r="O734" s="46">
        <v>25.41</v>
      </c>
      <c r="P734" s="42" t="s">
        <v>2820</v>
      </c>
      <c r="Q734" s="44"/>
      <c r="R734" s="44" t="s">
        <v>2796</v>
      </c>
      <c r="S734" s="1"/>
      <c r="T734" s="33"/>
    </row>
    <row r="735" spans="1:20" s="38" customFormat="1" ht="38.25" customHeight="1">
      <c r="A735" s="38" t="s">
        <v>19</v>
      </c>
      <c r="B735" s="17" t="str">
        <f t="shared" si="46"/>
        <v>711ZF379Eclypse Adherent Sacral 17cm x 19cmBrightwake LimitedУЕЛКЕЪР ЕООДПревръзка със SAP частици и силикон110IIbV3482204265</v>
      </c>
      <c r="C735" s="29" t="str">
        <f t="shared" si="47"/>
        <v>ZF379УЕЛКЕЪР ЕООД</v>
      </c>
      <c r="D735" s="42">
        <v>7</v>
      </c>
      <c r="E735" s="42">
        <v>1</v>
      </c>
      <c r="F735" s="42">
        <v>1</v>
      </c>
      <c r="G735" s="23" t="s">
        <v>2827</v>
      </c>
      <c r="H735" s="44" t="s">
        <v>2828</v>
      </c>
      <c r="I735" s="44" t="s">
        <v>2818</v>
      </c>
      <c r="J735" s="45" t="s">
        <v>468</v>
      </c>
      <c r="K735" s="44" t="s">
        <v>2819</v>
      </c>
      <c r="L735" s="42"/>
      <c r="M735" s="44">
        <v>1</v>
      </c>
      <c r="N735" s="46"/>
      <c r="O735" s="46">
        <v>16.41</v>
      </c>
      <c r="P735" s="42" t="s">
        <v>2820</v>
      </c>
      <c r="Q735" s="44"/>
      <c r="R735" s="44" t="s">
        <v>2796</v>
      </c>
      <c r="S735" s="1"/>
      <c r="T735" s="33"/>
    </row>
    <row r="736" spans="1:20" s="38" customFormat="1" ht="38.25" customHeight="1">
      <c r="A736" s="38" t="s">
        <v>19</v>
      </c>
      <c r="B736" s="17" t="str">
        <f t="shared" si="46"/>
        <v>711ZF380Eclypse Adherent Sacral 22cm x 23cmBrightwake LimitedУЕЛКЕЪР ЕООДПревръзка със SAP частици и силикон110IIbV3482204265</v>
      </c>
      <c r="C736" s="29" t="str">
        <f t="shared" si="47"/>
        <v>ZF380УЕЛКЕЪР ЕООД</v>
      </c>
      <c r="D736" s="42">
        <v>7</v>
      </c>
      <c r="E736" s="42">
        <v>1</v>
      </c>
      <c r="F736" s="42">
        <v>1</v>
      </c>
      <c r="G736" s="23" t="s">
        <v>2829</v>
      </c>
      <c r="H736" s="44" t="s">
        <v>2830</v>
      </c>
      <c r="I736" s="44" t="s">
        <v>2818</v>
      </c>
      <c r="J736" s="45" t="s">
        <v>468</v>
      </c>
      <c r="K736" s="44" t="s">
        <v>2819</v>
      </c>
      <c r="L736" s="42"/>
      <c r="M736" s="44">
        <v>1</v>
      </c>
      <c r="N736" s="46"/>
      <c r="O736" s="46">
        <v>25.41</v>
      </c>
      <c r="P736" s="42" t="s">
        <v>2820</v>
      </c>
      <c r="Q736" s="44"/>
      <c r="R736" s="44" t="s">
        <v>2796</v>
      </c>
      <c r="S736" s="1"/>
      <c r="T736" s="33"/>
    </row>
    <row r="737" spans="1:20" s="38" customFormat="1" ht="38.25" customHeight="1">
      <c r="A737" s="38" t="s">
        <v>19</v>
      </c>
      <c r="B737" s="17" t="str">
        <f t="shared" si="46"/>
        <v>711ZF381Eclypse Border 15cm x 15cmBrightwake LimitedУЕЛКЕЪР ЕООДПревръзка със SAP частици и силикон110IIbV3482270124</v>
      </c>
      <c r="C737" s="29" t="str">
        <f t="shared" si="47"/>
        <v>ZF381УЕЛКЕЪР ЕООД</v>
      </c>
      <c r="D737" s="42">
        <v>7</v>
      </c>
      <c r="E737" s="42">
        <v>1</v>
      </c>
      <c r="F737" s="42">
        <v>1</v>
      </c>
      <c r="G737" s="23" t="s">
        <v>2831</v>
      </c>
      <c r="H737" s="44" t="s">
        <v>2832</v>
      </c>
      <c r="I737" s="44" t="s">
        <v>2818</v>
      </c>
      <c r="J737" s="45" t="s">
        <v>468</v>
      </c>
      <c r="K737" s="44" t="s">
        <v>2819</v>
      </c>
      <c r="L737" s="42"/>
      <c r="M737" s="44">
        <v>1</v>
      </c>
      <c r="N737" s="46"/>
      <c r="O737" s="46">
        <v>15.65</v>
      </c>
      <c r="P737" s="42" t="s">
        <v>2833</v>
      </c>
      <c r="Q737" s="44"/>
      <c r="R737" s="44" t="s">
        <v>2796</v>
      </c>
      <c r="S737" s="1"/>
      <c r="T737" s="33"/>
    </row>
    <row r="738" spans="1:20" s="38" customFormat="1" ht="38.25" customHeight="1">
      <c r="A738" s="38" t="s">
        <v>19</v>
      </c>
      <c r="B738" s="17" t="str">
        <f t="shared" si="46"/>
        <v>711ZF382Eclypse Border 20cm x 30cmBrightwake LimitedУЕЛКЕЪР ЕООДПревръзка със SAP частици и силикон110IIbV3482270124</v>
      </c>
      <c r="C738" s="29" t="str">
        <f t="shared" si="47"/>
        <v>ZF382УЕЛКЕЪР ЕООД</v>
      </c>
      <c r="D738" s="42">
        <v>7</v>
      </c>
      <c r="E738" s="42">
        <v>1</v>
      </c>
      <c r="F738" s="42">
        <v>1</v>
      </c>
      <c r="G738" s="23" t="s">
        <v>2834</v>
      </c>
      <c r="H738" s="44" t="s">
        <v>2835</v>
      </c>
      <c r="I738" s="44" t="s">
        <v>2818</v>
      </c>
      <c r="J738" s="45" t="s">
        <v>468</v>
      </c>
      <c r="K738" s="44" t="s">
        <v>2819</v>
      </c>
      <c r="L738" s="42"/>
      <c r="M738" s="44">
        <v>1</v>
      </c>
      <c r="N738" s="46"/>
      <c r="O738" s="46">
        <v>24.29</v>
      </c>
      <c r="P738" s="42" t="s">
        <v>2833</v>
      </c>
      <c r="Q738" s="44"/>
      <c r="R738" s="44" t="s">
        <v>2796</v>
      </c>
      <c r="S738" s="1"/>
      <c r="T738" s="33"/>
    </row>
    <row r="739" spans="1:20" s="38" customFormat="1" ht="38.25" customHeight="1">
      <c r="A739" s="38" t="s">
        <v>19</v>
      </c>
      <c r="B739" s="17" t="str">
        <f t="shared" si="46"/>
        <v>711ZF383Eclypse Border Oval 10cm x 20cmBrightwake LimitedУЕЛКЕЪР ЕООДПревръзка със SAP частици и силикон110IIbV3482270124</v>
      </c>
      <c r="C739" s="29" t="str">
        <f t="shared" si="47"/>
        <v>ZF383УЕЛКЕЪР ЕООД</v>
      </c>
      <c r="D739" s="42">
        <v>7</v>
      </c>
      <c r="E739" s="42">
        <v>1</v>
      </c>
      <c r="F739" s="42">
        <v>1</v>
      </c>
      <c r="G739" s="23" t="s">
        <v>2836</v>
      </c>
      <c r="H739" s="44" t="s">
        <v>2837</v>
      </c>
      <c r="I739" s="44" t="s">
        <v>2818</v>
      </c>
      <c r="J739" s="45" t="s">
        <v>468</v>
      </c>
      <c r="K739" s="44" t="s">
        <v>2819</v>
      </c>
      <c r="L739" s="42"/>
      <c r="M739" s="44">
        <v>1</v>
      </c>
      <c r="N739" s="46"/>
      <c r="O739" s="46">
        <v>15.65</v>
      </c>
      <c r="P739" s="42" t="s">
        <v>2833</v>
      </c>
      <c r="Q739" s="44"/>
      <c r="R739" s="44" t="s">
        <v>2796</v>
      </c>
      <c r="S739" s="1"/>
      <c r="T739" s="33"/>
    </row>
    <row r="740" spans="1:20" s="38" customFormat="1" ht="38.25" customHeight="1">
      <c r="A740" s="38" t="s">
        <v>19</v>
      </c>
      <c r="B740" s="17" t="str">
        <f t="shared" si="46"/>
        <v>711ZF384Eclypse Border Oval 15cm x 20cmBrightwake LimitedУЕЛКЕЪР ЕООДПревръзка със SAP частици и силикон110IIbV3482270124</v>
      </c>
      <c r="C740" s="29" t="str">
        <f t="shared" si="47"/>
        <v>ZF384УЕЛКЕЪР ЕООД</v>
      </c>
      <c r="D740" s="42">
        <v>7</v>
      </c>
      <c r="E740" s="42">
        <v>1</v>
      </c>
      <c r="F740" s="42">
        <v>1</v>
      </c>
      <c r="G740" s="23" t="s">
        <v>2838</v>
      </c>
      <c r="H740" s="44" t="s">
        <v>2839</v>
      </c>
      <c r="I740" s="44" t="s">
        <v>2818</v>
      </c>
      <c r="J740" s="45" t="s">
        <v>468</v>
      </c>
      <c r="K740" s="44" t="s">
        <v>2819</v>
      </c>
      <c r="L740" s="42"/>
      <c r="M740" s="44">
        <v>1</v>
      </c>
      <c r="N740" s="46"/>
      <c r="O740" s="46">
        <v>16.920000000000002</v>
      </c>
      <c r="P740" s="42" t="s">
        <v>2833</v>
      </c>
      <c r="Q740" s="44"/>
      <c r="R740" s="44" t="s">
        <v>2796</v>
      </c>
      <c r="S740" s="1"/>
      <c r="T740" s="33"/>
    </row>
    <row r="741" spans="1:20" s="38" customFormat="1" ht="38.25" customHeight="1">
      <c r="A741" s="38" t="s">
        <v>19</v>
      </c>
      <c r="B741" s="17" t="str">
        <f t="shared" si="46"/>
        <v>711ZF385Eclypse Border Oval 20cm x 30cmBrightwake LimitedУЕЛКЕЪР ЕООДПревръзка със SAP частици и силикон110IIbV3482270124</v>
      </c>
      <c r="C741" s="29" t="str">
        <f t="shared" si="47"/>
        <v>ZF385УЕЛКЕЪР ЕООД</v>
      </c>
      <c r="D741" s="42">
        <v>7</v>
      </c>
      <c r="E741" s="42">
        <v>1</v>
      </c>
      <c r="F741" s="42">
        <v>1</v>
      </c>
      <c r="G741" s="23" t="s">
        <v>2840</v>
      </c>
      <c r="H741" s="44" t="s">
        <v>2841</v>
      </c>
      <c r="I741" s="44" t="s">
        <v>2818</v>
      </c>
      <c r="J741" s="45" t="s">
        <v>468</v>
      </c>
      <c r="K741" s="44" t="s">
        <v>2819</v>
      </c>
      <c r="L741" s="42"/>
      <c r="M741" s="44">
        <v>1</v>
      </c>
      <c r="N741" s="46"/>
      <c r="O741" s="46">
        <v>27.3</v>
      </c>
      <c r="P741" s="42" t="s">
        <v>2833</v>
      </c>
      <c r="Q741" s="44"/>
      <c r="R741" s="44" t="s">
        <v>2796</v>
      </c>
      <c r="S741" s="1"/>
      <c r="T741" s="33"/>
    </row>
    <row r="742" spans="1:20" ht="38.25" customHeight="1">
      <c r="A742" s="1" t="s">
        <v>19</v>
      </c>
      <c r="B742" s="17" t="str">
        <f t="shared" si="46"/>
        <v>711ZF386RespoSorb Silicone 8x8cmPaul Hartmann AGСофарма Трейдинг АДПревръзка, съдържаща абсорбираща подложка суперабсорбент полиакрилат частици и контактен силиконов слой1010IIbV0249314611685040</v>
      </c>
      <c r="C742" s="29" t="str">
        <f t="shared" si="47"/>
        <v>ZF386Софарма Трейдинг АД</v>
      </c>
      <c r="D742" s="42">
        <v>7</v>
      </c>
      <c r="E742" s="42">
        <v>1</v>
      </c>
      <c r="F742" s="42">
        <v>1</v>
      </c>
      <c r="G742" s="23" t="s">
        <v>2842</v>
      </c>
      <c r="H742" s="44" t="s">
        <v>2843</v>
      </c>
      <c r="I742" s="44" t="s">
        <v>2433</v>
      </c>
      <c r="J742" s="44" t="s">
        <v>173</v>
      </c>
      <c r="K742" s="44" t="s">
        <v>2844</v>
      </c>
      <c r="L742" s="44"/>
      <c r="M742" s="44">
        <v>10</v>
      </c>
      <c r="N742" s="46"/>
      <c r="O742" s="46">
        <v>4.88</v>
      </c>
      <c r="P742" s="18" t="s">
        <v>2845</v>
      </c>
      <c r="Q742" s="44">
        <v>685040</v>
      </c>
      <c r="R742" s="44" t="s">
        <v>2796</v>
      </c>
      <c r="T742" s="33"/>
    </row>
    <row r="743" spans="1:20" ht="38.25" customHeight="1">
      <c r="A743" s="1" t="s">
        <v>19</v>
      </c>
      <c r="B743" s="17" t="str">
        <f t="shared" si="46"/>
        <v>711ZF387RespoSorb Silicone 12,5x12,5cm Paul Hartmann AGСофарма Трейдинг АДПревръзка, съдържаща абсорбираща подложка суперабсорбент полиакрилат частици и контактен силиконов слой1010IIbV0249314611685041</v>
      </c>
      <c r="C743" s="29" t="str">
        <f t="shared" si="47"/>
        <v>ZF387Софарма Трейдинг АД</v>
      </c>
      <c r="D743" s="42">
        <v>7</v>
      </c>
      <c r="E743" s="42">
        <v>1</v>
      </c>
      <c r="F743" s="42">
        <v>1</v>
      </c>
      <c r="G743" s="23" t="s">
        <v>2846</v>
      </c>
      <c r="H743" s="44" t="s">
        <v>2847</v>
      </c>
      <c r="I743" s="44" t="s">
        <v>2433</v>
      </c>
      <c r="J743" s="44" t="s">
        <v>173</v>
      </c>
      <c r="K743" s="44" t="s">
        <v>2844</v>
      </c>
      <c r="L743" s="44"/>
      <c r="M743" s="44">
        <v>10</v>
      </c>
      <c r="N743" s="46"/>
      <c r="O743" s="46">
        <v>6.72</v>
      </c>
      <c r="P743" s="18" t="s">
        <v>2845</v>
      </c>
      <c r="Q743" s="44">
        <v>685041</v>
      </c>
      <c r="R743" s="44" t="s">
        <v>2796</v>
      </c>
      <c r="T743" s="33"/>
    </row>
    <row r="744" spans="1:20" ht="38.25" customHeight="1">
      <c r="A744" s="1" t="s">
        <v>19</v>
      </c>
      <c r="B744" s="17" t="str">
        <f t="shared" si="46"/>
        <v>711ZF388RespoSorb Silicone 10x20cm Paul Hartmann AGСофарма Трейдинг АДПревръзка, съдържаща абсорбираща подложка суперабсорбент полиакрилат частици и контактен силиконов слой1010IIbV0249314611685042</v>
      </c>
      <c r="C744" s="29" t="str">
        <f t="shared" si="47"/>
        <v>ZF388Софарма Трейдинг АД</v>
      </c>
      <c r="D744" s="42">
        <v>7</v>
      </c>
      <c r="E744" s="42">
        <v>1</v>
      </c>
      <c r="F744" s="42">
        <v>1</v>
      </c>
      <c r="G744" s="23" t="s">
        <v>2848</v>
      </c>
      <c r="H744" s="44" t="s">
        <v>2849</v>
      </c>
      <c r="I744" s="44" t="s">
        <v>2433</v>
      </c>
      <c r="J744" s="44" t="s">
        <v>173</v>
      </c>
      <c r="K744" s="44" t="s">
        <v>2844</v>
      </c>
      <c r="L744" s="44"/>
      <c r="M744" s="44">
        <v>10</v>
      </c>
      <c r="N744" s="46"/>
      <c r="O744" s="46">
        <v>7.82</v>
      </c>
      <c r="P744" s="18" t="s">
        <v>2845</v>
      </c>
      <c r="Q744" s="44">
        <v>685042</v>
      </c>
      <c r="R744" s="44" t="s">
        <v>2796</v>
      </c>
      <c r="T744" s="33"/>
    </row>
    <row r="745" spans="1:20" ht="38.25" customHeight="1">
      <c r="A745" s="1" t="s">
        <v>19</v>
      </c>
      <c r="B745" s="17" t="str">
        <f t="shared" si="46"/>
        <v>711ZF389RespoSorb Silicone 20x20cm Paul Hartmann AGСофарма Трейдинг АДПревръзка, съдържаща абсорбираща подложка суперабсорбент полиакрилат частици и контактен силиконов слой1010IIbV0249314611685043</v>
      </c>
      <c r="C745" s="29" t="str">
        <f t="shared" si="47"/>
        <v>ZF389Софарма Трейдинг АД</v>
      </c>
      <c r="D745" s="42">
        <v>7</v>
      </c>
      <c r="E745" s="42">
        <v>1</v>
      </c>
      <c r="F745" s="42">
        <v>1</v>
      </c>
      <c r="G745" s="23" t="s">
        <v>2850</v>
      </c>
      <c r="H745" s="44" t="s">
        <v>2851</v>
      </c>
      <c r="I745" s="44" t="s">
        <v>2433</v>
      </c>
      <c r="J745" s="44" t="s">
        <v>173</v>
      </c>
      <c r="K745" s="44" t="s">
        <v>2844</v>
      </c>
      <c r="L745" s="44"/>
      <c r="M745" s="44">
        <v>10</v>
      </c>
      <c r="N745" s="46"/>
      <c r="O745" s="46">
        <v>13.47</v>
      </c>
      <c r="P745" s="18" t="s">
        <v>2845</v>
      </c>
      <c r="Q745" s="44">
        <v>685043</v>
      </c>
      <c r="R745" s="44" t="s">
        <v>2796</v>
      </c>
      <c r="T745" s="33"/>
    </row>
    <row r="746" spans="1:20" ht="38.25" customHeight="1">
      <c r="A746" s="1" t="s">
        <v>19</v>
      </c>
      <c r="B746" s="17" t="str">
        <f t="shared" si="46"/>
        <v>711ZF390RespoSorb Silicone 20x25cm Paul Hartmann AGСофарма Трейдинг АДПревръзка, съдържаща абсорбираща подложка суперабсорбент полиакрилат частици и контактен силиконов слой1010IIbV0249314611685044</v>
      </c>
      <c r="C746" s="29" t="str">
        <f t="shared" si="47"/>
        <v>ZF390Софарма Трейдинг АД</v>
      </c>
      <c r="D746" s="42">
        <v>7</v>
      </c>
      <c r="E746" s="42">
        <v>1</v>
      </c>
      <c r="F746" s="42">
        <v>1</v>
      </c>
      <c r="G746" s="23" t="s">
        <v>2852</v>
      </c>
      <c r="H746" s="44" t="s">
        <v>2853</v>
      </c>
      <c r="I746" s="44" t="s">
        <v>2433</v>
      </c>
      <c r="J746" s="44" t="s">
        <v>173</v>
      </c>
      <c r="K746" s="44" t="s">
        <v>2844</v>
      </c>
      <c r="L746" s="44"/>
      <c r="M746" s="44">
        <v>10</v>
      </c>
      <c r="N746" s="46"/>
      <c r="O746" s="46">
        <v>17.55</v>
      </c>
      <c r="P746" s="18" t="s">
        <v>2845</v>
      </c>
      <c r="Q746" s="44">
        <v>685044</v>
      </c>
      <c r="R746" s="44" t="s">
        <v>2796</v>
      </c>
      <c r="T746" s="33"/>
    </row>
    <row r="747" spans="1:20" ht="38.25" customHeight="1">
      <c r="A747" s="1" t="s">
        <v>19</v>
      </c>
      <c r="B747" s="17" t="str">
        <f t="shared" si="46"/>
        <v>711ZF391RespoSorb Silicone Border 10x10cm Paul Hartmann AGСофарма Трейдинг АДПревръзка, съдържаща абсорбираща подложка суперабсорбент полиакрилат частици и контактен силиконов слой1010IIbV0284229809685140</v>
      </c>
      <c r="C747" s="29" t="str">
        <f t="shared" si="47"/>
        <v>ZF391Софарма Трейдинг АД</v>
      </c>
      <c r="D747" s="42">
        <v>7</v>
      </c>
      <c r="E747" s="42">
        <v>1</v>
      </c>
      <c r="F747" s="42">
        <v>1</v>
      </c>
      <c r="G747" s="23" t="s">
        <v>2854</v>
      </c>
      <c r="H747" s="44" t="s">
        <v>2855</v>
      </c>
      <c r="I747" s="44" t="s">
        <v>2433</v>
      </c>
      <c r="J747" s="44" t="s">
        <v>173</v>
      </c>
      <c r="K747" s="44" t="s">
        <v>2844</v>
      </c>
      <c r="L747" s="44"/>
      <c r="M747" s="44">
        <v>10</v>
      </c>
      <c r="N747" s="46"/>
      <c r="O747" s="46">
        <v>4.88</v>
      </c>
      <c r="P747" s="18" t="s">
        <v>2856</v>
      </c>
      <c r="Q747" s="44">
        <v>685140</v>
      </c>
      <c r="R747" s="44" t="s">
        <v>2796</v>
      </c>
      <c r="T747" s="33"/>
    </row>
    <row r="748" spans="1:20" ht="38.25" customHeight="1">
      <c r="A748" s="1" t="s">
        <v>19</v>
      </c>
      <c r="B748" s="17" t="str">
        <f t="shared" si="46"/>
        <v>711ZF392RespoSorb Silicone Border 12,5x12,5cm Paul Hartmann AGСофарма Трейдинг АДПревръзка, съдържаща абсорбираща подложка суперабсорбент полиакрилат частици и контактен силиконов слой1010IIbV0284229809685150</v>
      </c>
      <c r="C748" s="29" t="str">
        <f t="shared" si="47"/>
        <v>ZF392Софарма Трейдинг АД</v>
      </c>
      <c r="D748" s="42">
        <v>7</v>
      </c>
      <c r="E748" s="42">
        <v>1</v>
      </c>
      <c r="F748" s="42">
        <v>1</v>
      </c>
      <c r="G748" s="23" t="s">
        <v>2857</v>
      </c>
      <c r="H748" s="44" t="s">
        <v>2858</v>
      </c>
      <c r="I748" s="44" t="s">
        <v>2433</v>
      </c>
      <c r="J748" s="44" t="s">
        <v>173</v>
      </c>
      <c r="K748" s="44" t="s">
        <v>2844</v>
      </c>
      <c r="L748" s="44"/>
      <c r="M748" s="44">
        <v>10</v>
      </c>
      <c r="N748" s="46"/>
      <c r="O748" s="46">
        <v>8.59</v>
      </c>
      <c r="P748" s="18" t="s">
        <v>2856</v>
      </c>
      <c r="Q748" s="44">
        <v>685150</v>
      </c>
      <c r="R748" s="44" t="s">
        <v>2796</v>
      </c>
      <c r="T748" s="33"/>
    </row>
    <row r="749" spans="1:20" ht="38.25" customHeight="1">
      <c r="A749" s="1" t="s">
        <v>19</v>
      </c>
      <c r="B749" s="17" t="str">
        <f t="shared" si="46"/>
        <v>711ZF393RespoSorb Silicone Border 17,5x17,5cm Paul Hartmann AGСофарма Трейдинг АДПревръзка, съдържаща абсорбираща подложка суперабсорбент полиакрилат частици и контактен силиконов слой1010IIbV0284229809685160</v>
      </c>
      <c r="C749" s="29" t="str">
        <f t="shared" si="47"/>
        <v>ZF393Софарма Трейдинг АД</v>
      </c>
      <c r="D749" s="42">
        <v>7</v>
      </c>
      <c r="E749" s="42">
        <v>1</v>
      </c>
      <c r="F749" s="42">
        <v>1</v>
      </c>
      <c r="G749" s="23" t="s">
        <v>2859</v>
      </c>
      <c r="H749" s="44" t="s">
        <v>2860</v>
      </c>
      <c r="I749" s="44" t="s">
        <v>2433</v>
      </c>
      <c r="J749" s="44" t="s">
        <v>173</v>
      </c>
      <c r="K749" s="44" t="s">
        <v>2844</v>
      </c>
      <c r="L749" s="44"/>
      <c r="M749" s="44">
        <v>10</v>
      </c>
      <c r="N749" s="46"/>
      <c r="O749" s="46">
        <v>15.31</v>
      </c>
      <c r="P749" s="18" t="s">
        <v>2856</v>
      </c>
      <c r="Q749" s="44">
        <v>685160</v>
      </c>
      <c r="R749" s="44" t="s">
        <v>2796</v>
      </c>
      <c r="T749" s="33"/>
    </row>
    <row r="750" spans="1:20" ht="38.25" customHeight="1">
      <c r="A750" s="1" t="s">
        <v>19</v>
      </c>
      <c r="B750" s="17" t="str">
        <f t="shared" si="46"/>
        <v>711ZF394RespoSorb Silicone Border 15x25cm Paul Hartmann AGСофарма Трейдинг АДПревръзка, съдържаща абсорбираща подложка суперабсорбент полиакрилат частици и контактен силиконов слой1010IIbV0284229809685170</v>
      </c>
      <c r="C750" s="29" t="str">
        <f t="shared" si="47"/>
        <v>ZF394Софарма Трейдинг АД</v>
      </c>
      <c r="D750" s="42">
        <v>7</v>
      </c>
      <c r="E750" s="42">
        <v>1</v>
      </c>
      <c r="F750" s="42">
        <v>1</v>
      </c>
      <c r="G750" s="23" t="s">
        <v>2861</v>
      </c>
      <c r="H750" s="44" t="s">
        <v>2862</v>
      </c>
      <c r="I750" s="44" t="s">
        <v>2433</v>
      </c>
      <c r="J750" s="44" t="s">
        <v>173</v>
      </c>
      <c r="K750" s="44" t="s">
        <v>2844</v>
      </c>
      <c r="L750" s="44"/>
      <c r="M750" s="44">
        <v>10</v>
      </c>
      <c r="N750" s="46"/>
      <c r="O750" s="46">
        <v>13.47</v>
      </c>
      <c r="P750" s="18" t="s">
        <v>2856</v>
      </c>
      <c r="Q750" s="44">
        <v>685170</v>
      </c>
      <c r="R750" s="44" t="s">
        <v>2796</v>
      </c>
      <c r="T750" s="33"/>
    </row>
    <row r="751" spans="1:20" ht="38.25" customHeight="1">
      <c r="B751" s="17"/>
      <c r="C751" s="29"/>
      <c r="D751" s="42">
        <v>7</v>
      </c>
      <c r="E751" s="42">
        <v>1</v>
      </c>
      <c r="F751" s="42">
        <v>1</v>
      </c>
      <c r="G751" s="23" t="s">
        <v>2863</v>
      </c>
      <c r="H751" s="44" t="s">
        <v>2864</v>
      </c>
      <c r="I751" s="44" t="s">
        <v>2433</v>
      </c>
      <c r="J751" s="44" t="s">
        <v>173</v>
      </c>
      <c r="K751" s="44" t="s">
        <v>2844</v>
      </c>
      <c r="L751" s="44"/>
      <c r="M751" s="44">
        <v>10</v>
      </c>
      <c r="N751" s="46"/>
      <c r="O751" s="46">
        <v>18.399999999999999</v>
      </c>
      <c r="P751" s="18" t="s">
        <v>2856</v>
      </c>
      <c r="Q751" s="44">
        <v>413007</v>
      </c>
      <c r="R751" s="44" t="s">
        <v>2796</v>
      </c>
      <c r="T751" s="33"/>
    </row>
    <row r="752" spans="1:20" ht="38.25" customHeight="1">
      <c r="B752" s="17"/>
      <c r="C752" s="29"/>
      <c r="D752" s="42">
        <v>7</v>
      </c>
      <c r="E752" s="42">
        <v>1</v>
      </c>
      <c r="F752" s="42">
        <v>1</v>
      </c>
      <c r="G752" s="23" t="s">
        <v>2865</v>
      </c>
      <c r="H752" s="44" t="s">
        <v>2866</v>
      </c>
      <c r="I752" s="44" t="s">
        <v>2433</v>
      </c>
      <c r="J752" s="44" t="s">
        <v>173</v>
      </c>
      <c r="K752" s="44" t="s">
        <v>2844</v>
      </c>
      <c r="L752" s="44"/>
      <c r="M752" s="44">
        <v>10</v>
      </c>
      <c r="N752" s="46"/>
      <c r="O752" s="46">
        <v>12</v>
      </c>
      <c r="P752" s="18" t="s">
        <v>2856</v>
      </c>
      <c r="Q752" s="44">
        <v>413006</v>
      </c>
      <c r="R752" s="44" t="s">
        <v>2796</v>
      </c>
      <c r="T752" s="33"/>
    </row>
    <row r="753" spans="1:20" ht="38.25" customHeight="1">
      <c r="B753" s="17"/>
      <c r="C753" s="29"/>
      <c r="D753" s="42">
        <v>7</v>
      </c>
      <c r="E753" s="42">
        <v>1</v>
      </c>
      <c r="F753" s="42">
        <v>1</v>
      </c>
      <c r="G753" s="23" t="s">
        <v>2867</v>
      </c>
      <c r="H753" s="44" t="s">
        <v>2868</v>
      </c>
      <c r="I753" s="44" t="s">
        <v>2433</v>
      </c>
      <c r="J753" s="44" t="s">
        <v>173</v>
      </c>
      <c r="K753" s="44" t="s">
        <v>2844</v>
      </c>
      <c r="L753" s="44"/>
      <c r="M753" s="44">
        <v>10</v>
      </c>
      <c r="N753" s="46"/>
      <c r="O753" s="46">
        <v>12</v>
      </c>
      <c r="P753" s="18" t="s">
        <v>2856</v>
      </c>
      <c r="Q753" s="44">
        <v>413009</v>
      </c>
      <c r="R753" s="44" t="s">
        <v>2796</v>
      </c>
      <c r="T753" s="33"/>
    </row>
    <row r="754" spans="1:20" ht="38.25" customHeight="1">
      <c r="B754" s="17"/>
      <c r="C754" s="29"/>
      <c r="D754" s="42">
        <v>7</v>
      </c>
      <c r="E754" s="42">
        <v>1</v>
      </c>
      <c r="F754" s="42">
        <v>1</v>
      </c>
      <c r="G754" s="23" t="s">
        <v>2869</v>
      </c>
      <c r="H754" s="44" t="s">
        <v>2870</v>
      </c>
      <c r="I754" s="44" t="s">
        <v>2433</v>
      </c>
      <c r="J754" s="44" t="s">
        <v>173</v>
      </c>
      <c r="K754" s="44" t="s">
        <v>2844</v>
      </c>
      <c r="L754" s="44"/>
      <c r="M754" s="44">
        <v>10</v>
      </c>
      <c r="N754" s="46"/>
      <c r="O754" s="46">
        <v>8.6</v>
      </c>
      <c r="P754" s="18" t="s">
        <v>2856</v>
      </c>
      <c r="Q754" s="44">
        <v>413008</v>
      </c>
      <c r="R754" s="44" t="s">
        <v>2796</v>
      </c>
      <c r="T754" s="33"/>
    </row>
    <row r="755" spans="1:20" ht="38.25" customHeight="1">
      <c r="B755" s="17"/>
      <c r="C755" s="29"/>
      <c r="D755" s="42">
        <v>7</v>
      </c>
      <c r="E755" s="42">
        <v>1</v>
      </c>
      <c r="F755" s="42">
        <v>1</v>
      </c>
      <c r="G755" s="23" t="s">
        <v>2871</v>
      </c>
      <c r="H755" s="44" t="s">
        <v>2872</v>
      </c>
      <c r="I755" s="44" t="s">
        <v>2433</v>
      </c>
      <c r="J755" s="44" t="s">
        <v>173</v>
      </c>
      <c r="K755" s="44" t="s">
        <v>2844</v>
      </c>
      <c r="L755" s="44"/>
      <c r="M755" s="44">
        <v>10</v>
      </c>
      <c r="N755" s="46"/>
      <c r="O755" s="46">
        <v>20.25</v>
      </c>
      <c r="P755" s="18" t="s">
        <v>2856</v>
      </c>
      <c r="Q755" s="44">
        <v>413010</v>
      </c>
      <c r="R755" s="44" t="s">
        <v>2796</v>
      </c>
      <c r="T755" s="33"/>
    </row>
    <row r="756" spans="1:20" ht="38.25" customHeight="1">
      <c r="B756" s="17"/>
      <c r="C756" s="29"/>
      <c r="D756" s="42">
        <v>7</v>
      </c>
      <c r="E756" s="42">
        <v>1</v>
      </c>
      <c r="F756" s="42">
        <v>1</v>
      </c>
      <c r="G756" s="23" t="s">
        <v>2873</v>
      </c>
      <c r="H756" s="44" t="s">
        <v>2874</v>
      </c>
      <c r="I756" s="44" t="s">
        <v>2875</v>
      </c>
      <c r="J756" s="44" t="s">
        <v>468</v>
      </c>
      <c r="K756" s="44" t="s">
        <v>2819</v>
      </c>
      <c r="L756" s="44"/>
      <c r="M756" s="44">
        <v>1</v>
      </c>
      <c r="N756" s="46"/>
      <c r="O756" s="46">
        <v>7.29</v>
      </c>
      <c r="P756" s="18" t="s">
        <v>2876</v>
      </c>
      <c r="Q756" s="44">
        <v>603524</v>
      </c>
      <c r="R756" s="44" t="s">
        <v>2796</v>
      </c>
      <c r="T756" s="33"/>
    </row>
    <row r="757" spans="1:20" ht="38.25" customHeight="1">
      <c r="B757" s="17"/>
      <c r="C757" s="29"/>
      <c r="D757" s="42">
        <v>7</v>
      </c>
      <c r="E757" s="42">
        <v>1</v>
      </c>
      <c r="F757" s="42">
        <v>1</v>
      </c>
      <c r="G757" s="23" t="s">
        <v>2877</v>
      </c>
      <c r="H757" s="44" t="s">
        <v>2878</v>
      </c>
      <c r="I757" s="44" t="s">
        <v>2875</v>
      </c>
      <c r="J757" s="44" t="s">
        <v>468</v>
      </c>
      <c r="K757" s="44" t="s">
        <v>2819</v>
      </c>
      <c r="L757" s="44"/>
      <c r="M757" s="44">
        <v>1</v>
      </c>
      <c r="N757" s="46"/>
      <c r="O757" s="46">
        <v>9.84</v>
      </c>
      <c r="P757" s="18" t="s">
        <v>2876</v>
      </c>
      <c r="Q757" s="44">
        <v>603547</v>
      </c>
      <c r="R757" s="44" t="s">
        <v>2796</v>
      </c>
      <c r="T757" s="33"/>
    </row>
    <row r="758" spans="1:20" ht="38.25" customHeight="1">
      <c r="B758" s="17"/>
      <c r="C758" s="29"/>
      <c r="D758" s="42">
        <v>7</v>
      </c>
      <c r="E758" s="42">
        <v>1</v>
      </c>
      <c r="F758" s="42">
        <v>1</v>
      </c>
      <c r="G758" s="23" t="s">
        <v>2879</v>
      </c>
      <c r="H758" s="44" t="s">
        <v>2880</v>
      </c>
      <c r="I758" s="44" t="s">
        <v>2875</v>
      </c>
      <c r="J758" s="44" t="s">
        <v>468</v>
      </c>
      <c r="K758" s="44" t="s">
        <v>2819</v>
      </c>
      <c r="L758" s="44"/>
      <c r="M758" s="44">
        <v>1</v>
      </c>
      <c r="N758" s="46"/>
      <c r="O758" s="46">
        <v>19.72</v>
      </c>
      <c r="P758" s="18" t="s">
        <v>2876</v>
      </c>
      <c r="Q758" s="44">
        <v>603559</v>
      </c>
      <c r="R758" s="44" t="s">
        <v>2796</v>
      </c>
      <c r="T758" s="33"/>
    </row>
    <row r="759" spans="1:20" ht="38.25" customHeight="1">
      <c r="B759" s="17"/>
      <c r="C759" s="29"/>
      <c r="D759" s="42">
        <v>7</v>
      </c>
      <c r="E759" s="42">
        <v>1</v>
      </c>
      <c r="F759" s="42">
        <v>1</v>
      </c>
      <c r="G759" s="23" t="s">
        <v>2881</v>
      </c>
      <c r="H759" s="44" t="s">
        <v>2882</v>
      </c>
      <c r="I759" s="44" t="s">
        <v>2875</v>
      </c>
      <c r="J759" s="44" t="s">
        <v>468</v>
      </c>
      <c r="K759" s="44" t="s">
        <v>2819</v>
      </c>
      <c r="L759" s="44"/>
      <c r="M759" s="44">
        <v>1</v>
      </c>
      <c r="N759" s="46"/>
      <c r="O759" s="46">
        <v>6.5699999999999994</v>
      </c>
      <c r="P759" s="18" t="s">
        <v>2876</v>
      </c>
      <c r="Q759" s="44">
        <v>603454</v>
      </c>
      <c r="R759" s="44" t="s">
        <v>2796</v>
      </c>
      <c r="T759" s="33"/>
    </row>
    <row r="760" spans="1:20" s="34" customFormat="1" ht="38.25" customHeight="1">
      <c r="A760" s="34" t="s">
        <v>19</v>
      </c>
      <c r="B760" s="17" t="str">
        <f t="shared" ref="B760:B782" si="48">+D760&amp;E760&amp;F760&amp;G760&amp;H760&amp;I760&amp;J760&amp;K760&amp;M760&amp;P760&amp;Q760</f>
        <v>7Медицински изделия за лечение на среднотежки и тежки хронични и усложнени рани</v>
      </c>
      <c r="C760" s="17" t="str">
        <f>+G760&amp;H760&amp;I760&amp;J760&amp;K760&amp;M760</f>
        <v>Медицински изделия за лечение на среднотежки и тежки хронични и усложнени рани</v>
      </c>
      <c r="D760" s="11">
        <v>7</v>
      </c>
      <c r="E760" s="11"/>
      <c r="F760" s="11"/>
      <c r="G760" s="11"/>
      <c r="H760" s="70" t="s">
        <v>2789</v>
      </c>
      <c r="I760" s="71"/>
      <c r="J760" s="71"/>
      <c r="K760" s="72"/>
      <c r="L760" s="60"/>
      <c r="M760" s="60"/>
      <c r="N760" s="60"/>
      <c r="O760" s="60"/>
      <c r="P760" s="35"/>
      <c r="Q760" s="35"/>
      <c r="R760" s="37"/>
      <c r="S760" s="1"/>
      <c r="T760" s="33"/>
    </row>
    <row r="761" spans="1:20" s="34" customFormat="1" ht="38.25" customHeight="1">
      <c r="A761" s="34" t="s">
        <v>19</v>
      </c>
      <c r="B761" s="17" t="str">
        <f t="shared" si="48"/>
        <v>71Превръзки</v>
      </c>
      <c r="C761" s="17" t="str">
        <f>+G761&amp;H761&amp;I761&amp;J761&amp;K761&amp;M761</f>
        <v>Превръзки</v>
      </c>
      <c r="D761" s="11">
        <v>7</v>
      </c>
      <c r="E761" s="11">
        <v>1</v>
      </c>
      <c r="F761" s="11"/>
      <c r="G761" s="11"/>
      <c r="H761" s="70" t="s">
        <v>2279</v>
      </c>
      <c r="I761" s="71"/>
      <c r="J761" s="71"/>
      <c r="K761" s="72"/>
      <c r="L761" s="60"/>
      <c r="M761" s="60"/>
      <c r="N761" s="60"/>
      <c r="O761" s="60"/>
      <c r="P761" s="35"/>
      <c r="Q761" s="35"/>
      <c r="R761" s="37"/>
      <c r="S761" s="1"/>
      <c r="T761" s="33"/>
    </row>
    <row r="762" spans="1:20" s="34" customFormat="1" ht="38.25" customHeight="1">
      <c r="A762" s="34" t="s">
        <v>19</v>
      </c>
      <c r="B762" s="17" t="str">
        <f t="shared" si="48"/>
        <v>712с р-р на Рингер, SAP частици и силикон</v>
      </c>
      <c r="C762" s="17" t="str">
        <f>+G762&amp;H762&amp;I762&amp;J762&amp;K762&amp;M762</f>
        <v>с р-р на Рингер, SAP частици и силикон</v>
      </c>
      <c r="D762" s="11">
        <v>7</v>
      </c>
      <c r="E762" s="11">
        <v>1</v>
      </c>
      <c r="F762" s="11">
        <v>2</v>
      </c>
      <c r="G762" s="11"/>
      <c r="H762" s="70" t="s">
        <v>2883</v>
      </c>
      <c r="I762" s="71"/>
      <c r="J762" s="71"/>
      <c r="K762" s="72"/>
      <c r="L762" s="60"/>
      <c r="M762" s="60"/>
      <c r="N762" s="60"/>
      <c r="O762" s="60"/>
      <c r="P762" s="35"/>
      <c r="Q762" s="35"/>
      <c r="R762" s="37"/>
      <c r="S762" s="1"/>
      <c r="T762" s="33"/>
    </row>
    <row r="763" spans="1:20" s="38" customFormat="1" ht="38.25" customHeight="1">
      <c r="A763" s="38" t="s">
        <v>19</v>
      </c>
      <c r="B763" s="17" t="str">
        <f t="shared" si="48"/>
        <v>712ZF395HydroClean advance 4cmPaul Hartmann AGСофарма Трейдинг АДПочистваща и абсорбираща превръзка с разтвор на Рингер, суперабсорбент полиакрилат частици и контактен слой от силикон1010IIbV9999990832</v>
      </c>
      <c r="C763" s="29" t="str">
        <f>+G763&amp;J763</f>
        <v>ZF395Софарма Трейдинг АД</v>
      </c>
      <c r="D763" s="42">
        <v>7</v>
      </c>
      <c r="E763" s="42">
        <v>1</v>
      </c>
      <c r="F763" s="42">
        <v>2</v>
      </c>
      <c r="G763" s="23" t="s">
        <v>2884</v>
      </c>
      <c r="H763" s="44" t="s">
        <v>2885</v>
      </c>
      <c r="I763" s="44" t="s">
        <v>2433</v>
      </c>
      <c r="J763" s="45" t="s">
        <v>173</v>
      </c>
      <c r="K763" s="44" t="s">
        <v>2886</v>
      </c>
      <c r="L763" s="42"/>
      <c r="M763" s="44">
        <v>10</v>
      </c>
      <c r="N763" s="46"/>
      <c r="O763" s="46">
        <v>5.03</v>
      </c>
      <c r="P763" s="18" t="s">
        <v>2887</v>
      </c>
      <c r="Q763" s="44"/>
      <c r="R763" s="44" t="s">
        <v>2796</v>
      </c>
      <c r="S763" s="1"/>
      <c r="T763" s="33"/>
    </row>
    <row r="764" spans="1:20" s="38" customFormat="1" ht="38.25" customHeight="1">
      <c r="A764" s="38" t="s">
        <v>19</v>
      </c>
      <c r="B764" s="17" t="str">
        <f t="shared" si="48"/>
        <v>712ZF396HydroClean advance 4 x 8cmPaul Hartmann AGСофарма Трейдинг АДПочистваща и абсорбираща превръзка с разтвор на Рингер, суперабсорбент полиакрилат частици и контактен слой от силикон1010IIbV9999990832</v>
      </c>
      <c r="C764" s="29" t="str">
        <f>+G764&amp;J764</f>
        <v>ZF396Софарма Трейдинг АД</v>
      </c>
      <c r="D764" s="42">
        <v>7</v>
      </c>
      <c r="E764" s="42">
        <v>1</v>
      </c>
      <c r="F764" s="42">
        <v>2</v>
      </c>
      <c r="G764" s="23" t="s">
        <v>2888</v>
      </c>
      <c r="H764" s="44" t="s">
        <v>2889</v>
      </c>
      <c r="I764" s="44" t="s">
        <v>2433</v>
      </c>
      <c r="J764" s="45" t="s">
        <v>173</v>
      </c>
      <c r="K764" s="44" t="s">
        <v>2886</v>
      </c>
      <c r="L764" s="42"/>
      <c r="M764" s="44">
        <v>10</v>
      </c>
      <c r="N764" s="46"/>
      <c r="O764" s="46">
        <v>7.03</v>
      </c>
      <c r="P764" s="18" t="s">
        <v>2887</v>
      </c>
      <c r="Q764" s="44"/>
      <c r="R764" s="44" t="s">
        <v>2796</v>
      </c>
      <c r="S764" s="1"/>
      <c r="T764" s="33"/>
    </row>
    <row r="765" spans="1:20" s="38" customFormat="1" ht="38.25" customHeight="1">
      <c r="A765" s="38" t="s">
        <v>19</v>
      </c>
      <c r="B765" s="17" t="str">
        <f t="shared" si="48"/>
        <v>712ZF397HydroClean advance 5,5cmPaul Hartmann AGСофарма Трейдинг АДПочистваща и абсорбираща превръзка с разтвор на Рингер, суперабсорбент полиакрилат частици и контактен слой от силикон1010IIbV9999990832</v>
      </c>
      <c r="C765" s="29" t="str">
        <f>+G765&amp;J765</f>
        <v>ZF397Софарма Трейдинг АД</v>
      </c>
      <c r="D765" s="42">
        <v>7</v>
      </c>
      <c r="E765" s="42">
        <v>1</v>
      </c>
      <c r="F765" s="42">
        <v>2</v>
      </c>
      <c r="G765" s="23" t="s">
        <v>2890</v>
      </c>
      <c r="H765" s="44" t="s">
        <v>2891</v>
      </c>
      <c r="I765" s="44" t="s">
        <v>2433</v>
      </c>
      <c r="J765" s="45" t="s">
        <v>173</v>
      </c>
      <c r="K765" s="44" t="s">
        <v>2886</v>
      </c>
      <c r="L765" s="42"/>
      <c r="M765" s="44">
        <v>10</v>
      </c>
      <c r="N765" s="46"/>
      <c r="O765" s="46">
        <v>6.41</v>
      </c>
      <c r="P765" s="18" t="s">
        <v>2887</v>
      </c>
      <c r="Q765" s="44"/>
      <c r="R765" s="44" t="s">
        <v>2796</v>
      </c>
      <c r="S765" s="1"/>
      <c r="T765" s="33"/>
    </row>
    <row r="766" spans="1:20" s="38" customFormat="1" ht="38.25" customHeight="1">
      <c r="A766" s="38" t="s">
        <v>19</v>
      </c>
      <c r="B766" s="17" t="str">
        <f t="shared" si="48"/>
        <v>712ZF398HydroClean Advance 7.5x7.5cmPaul Hartmann AGСофарма Трейдинг АДПочистваща и абсорбираща превръзка с разтвор на Рингер, суперабсорбент полиакрилат частици и контактен слой от силикон1010IIbV9999990832</v>
      </c>
      <c r="C766" s="29" t="str">
        <f>+G766&amp;J766</f>
        <v>ZF398Софарма Трейдинг АД</v>
      </c>
      <c r="D766" s="42">
        <v>7</v>
      </c>
      <c r="E766" s="42">
        <v>1</v>
      </c>
      <c r="F766" s="42">
        <v>2</v>
      </c>
      <c r="G766" s="23" t="s">
        <v>2892</v>
      </c>
      <c r="H766" s="44" t="s">
        <v>2893</v>
      </c>
      <c r="I766" s="44" t="s">
        <v>2433</v>
      </c>
      <c r="J766" s="45" t="s">
        <v>173</v>
      </c>
      <c r="K766" s="44" t="s">
        <v>2886</v>
      </c>
      <c r="L766" s="42"/>
      <c r="M766" s="44">
        <v>10</v>
      </c>
      <c r="N766" s="46"/>
      <c r="O766" s="46">
        <v>8.8000000000000007</v>
      </c>
      <c r="P766" s="18" t="s">
        <v>2887</v>
      </c>
      <c r="Q766" s="44"/>
      <c r="R766" s="44" t="s">
        <v>2796</v>
      </c>
      <c r="S766" s="1"/>
      <c r="T766" s="33"/>
    </row>
    <row r="767" spans="1:20" s="38" customFormat="1" ht="38.25" customHeight="1">
      <c r="A767" s="38" t="s">
        <v>19</v>
      </c>
      <c r="B767" s="17" t="str">
        <f t="shared" si="48"/>
        <v>712ZF399HydroClean Advance 10x10cmPaul Hartmann AGСофарма Трейдинг АДПочистваща и абсорбираща превръзка с разтвор на Рингер, суперабсорбент полиакрилат частици и контактен слой от силикон1010IIbV9999990832</v>
      </c>
      <c r="C767" s="29" t="str">
        <f>+G767&amp;J767</f>
        <v>ZF399Софарма Трейдинг АД</v>
      </c>
      <c r="D767" s="42">
        <v>7</v>
      </c>
      <c r="E767" s="42">
        <v>1</v>
      </c>
      <c r="F767" s="42">
        <v>2</v>
      </c>
      <c r="G767" s="23" t="s">
        <v>2894</v>
      </c>
      <c r="H767" s="44" t="s">
        <v>2895</v>
      </c>
      <c r="I767" s="44" t="s">
        <v>2433</v>
      </c>
      <c r="J767" s="45" t="s">
        <v>173</v>
      </c>
      <c r="K767" s="44" t="s">
        <v>2886</v>
      </c>
      <c r="L767" s="42"/>
      <c r="M767" s="44">
        <v>10</v>
      </c>
      <c r="N767" s="46"/>
      <c r="O767" s="46">
        <v>13.01</v>
      </c>
      <c r="P767" s="18" t="s">
        <v>2887</v>
      </c>
      <c r="Q767" s="44"/>
      <c r="R767" s="44" t="s">
        <v>2796</v>
      </c>
      <c r="S767" s="1"/>
      <c r="T767" s="33"/>
    </row>
    <row r="768" spans="1:20" s="34" customFormat="1" ht="38.25" customHeight="1">
      <c r="A768" s="34" t="s">
        <v>19</v>
      </c>
      <c r="B768" s="17" t="str">
        <f t="shared" si="48"/>
        <v>7Медицински изделия за лечение на среднотежки и тежки хронични и усложнени рани</v>
      </c>
      <c r="C768" s="17" t="str">
        <f>+G768&amp;H768&amp;I768&amp;J768&amp;K768&amp;M768</f>
        <v>Медицински изделия за лечение на среднотежки и тежки хронични и усложнени рани</v>
      </c>
      <c r="D768" s="11">
        <v>7</v>
      </c>
      <c r="E768" s="11"/>
      <c r="F768" s="11"/>
      <c r="G768" s="11"/>
      <c r="H768" s="70" t="s">
        <v>2789</v>
      </c>
      <c r="I768" s="71"/>
      <c r="J768" s="71"/>
      <c r="K768" s="72"/>
      <c r="L768" s="60"/>
      <c r="M768" s="60"/>
      <c r="N768" s="60"/>
      <c r="O768" s="60"/>
      <c r="P768" s="35"/>
      <c r="Q768" s="35"/>
      <c r="R768" s="37"/>
      <c r="S768" s="1"/>
      <c r="T768" s="33"/>
    </row>
    <row r="769" spans="1:20" s="34" customFormat="1" ht="38.25" customHeight="1">
      <c r="A769" s="34" t="s">
        <v>19</v>
      </c>
      <c r="B769" s="17" t="str">
        <f t="shared" si="48"/>
        <v>71Превръзки</v>
      </c>
      <c r="C769" s="17" t="str">
        <f>+G769&amp;H769&amp;I769&amp;J769&amp;K769&amp;M769</f>
        <v>Превръзки</v>
      </c>
      <c r="D769" s="11">
        <v>7</v>
      </c>
      <c r="E769" s="11">
        <v>1</v>
      </c>
      <c r="F769" s="11"/>
      <c r="G769" s="11"/>
      <c r="H769" s="70" t="s">
        <v>2279</v>
      </c>
      <c r="I769" s="71"/>
      <c r="J769" s="71"/>
      <c r="K769" s="72"/>
      <c r="L769" s="60"/>
      <c r="M769" s="60"/>
      <c r="N769" s="60"/>
      <c r="O769" s="60"/>
      <c r="P769" s="35"/>
      <c r="Q769" s="35"/>
      <c r="R769" s="37"/>
      <c r="S769" s="1"/>
      <c r="T769" s="33"/>
    </row>
    <row r="770" spans="1:20" s="34" customFormat="1" ht="38.25" customHeight="1">
      <c r="A770" s="34" t="s">
        <v>19</v>
      </c>
      <c r="B770" s="17" t="str">
        <f t="shared" si="48"/>
        <v>713тюлена с метално сребро и триглицериди</v>
      </c>
      <c r="C770" s="17" t="str">
        <f>+G770&amp;H770&amp;I770&amp;J770&amp;K770&amp;M770</f>
        <v>тюлена с метално сребро и триглицериди</v>
      </c>
      <c r="D770" s="11">
        <v>7</v>
      </c>
      <c r="E770" s="11">
        <v>1</v>
      </c>
      <c r="F770" s="11">
        <v>3</v>
      </c>
      <c r="G770" s="11"/>
      <c r="H770" s="70" t="s">
        <v>2896</v>
      </c>
      <c r="I770" s="71"/>
      <c r="J770" s="71"/>
      <c r="K770" s="72"/>
      <c r="L770" s="60"/>
      <c r="M770" s="60"/>
      <c r="N770" s="60"/>
      <c r="O770" s="60"/>
      <c r="P770" s="35"/>
      <c r="Q770" s="35"/>
      <c r="R770" s="37"/>
      <c r="S770" s="1"/>
      <c r="T770" s="33"/>
    </row>
    <row r="771" spans="1:20" s="38" customFormat="1" ht="38.25" customHeight="1">
      <c r="A771" s="38" t="s">
        <v>19</v>
      </c>
      <c r="B771" s="17" t="str">
        <f t="shared" si="48"/>
        <v>713ZF400Atrauman Ag 5x5cmPaul Hartmann AGСофарма Трейдинг АДТюлена мазева превръзка, импрегнирана с триглицериди и метално сребро310IIIV1532581694</v>
      </c>
      <c r="C771" s="29" t="str">
        <f t="shared" ref="C771:C782" si="49">+G771&amp;J771</f>
        <v>ZF400Софарма Трейдинг АД</v>
      </c>
      <c r="D771" s="42">
        <v>7</v>
      </c>
      <c r="E771" s="42">
        <v>1</v>
      </c>
      <c r="F771" s="42">
        <v>3</v>
      </c>
      <c r="G771" s="23" t="s">
        <v>2897</v>
      </c>
      <c r="H771" s="44" t="s">
        <v>2898</v>
      </c>
      <c r="I771" s="44" t="s">
        <v>2433</v>
      </c>
      <c r="J771" s="45" t="s">
        <v>173</v>
      </c>
      <c r="K771" s="44" t="s">
        <v>2899</v>
      </c>
      <c r="L771" s="42"/>
      <c r="M771" s="44">
        <v>3</v>
      </c>
      <c r="N771" s="46"/>
      <c r="O771" s="46">
        <v>1.66</v>
      </c>
      <c r="P771" s="42" t="s">
        <v>2900</v>
      </c>
      <c r="Q771" s="44"/>
      <c r="R771" s="44" t="s">
        <v>2796</v>
      </c>
      <c r="S771" s="1"/>
      <c r="T771" s="33"/>
    </row>
    <row r="772" spans="1:20" s="38" customFormat="1" ht="38.25" customHeight="1">
      <c r="A772" s="38" t="s">
        <v>19</v>
      </c>
      <c r="B772" s="17" t="str">
        <f t="shared" si="48"/>
        <v>713ZF401Atrauman Ag 10x10cmPaul Hartmann AGСофарма Трейдинг АДТюлена мазева превръзка, импрегнирана с триглицериди и метално сребро310IIIV1532581694</v>
      </c>
      <c r="C772" s="29" t="str">
        <f t="shared" si="49"/>
        <v>ZF401Софарма Трейдинг АД</v>
      </c>
      <c r="D772" s="42">
        <v>7</v>
      </c>
      <c r="E772" s="42">
        <v>1</v>
      </c>
      <c r="F772" s="42">
        <v>3</v>
      </c>
      <c r="G772" s="23" t="s">
        <v>2901</v>
      </c>
      <c r="H772" s="44" t="s">
        <v>2902</v>
      </c>
      <c r="I772" s="44" t="s">
        <v>2433</v>
      </c>
      <c r="J772" s="45" t="s">
        <v>173</v>
      </c>
      <c r="K772" s="44" t="s">
        <v>2899</v>
      </c>
      <c r="L772" s="42"/>
      <c r="M772" s="44">
        <v>3</v>
      </c>
      <c r="N772" s="46"/>
      <c r="O772" s="46">
        <v>3.34</v>
      </c>
      <c r="P772" s="42" t="s">
        <v>2900</v>
      </c>
      <c r="Q772" s="44"/>
      <c r="R772" s="44" t="s">
        <v>2796</v>
      </c>
      <c r="S772" s="1"/>
      <c r="T772" s="33"/>
    </row>
    <row r="773" spans="1:20" s="38" customFormat="1" ht="38.25" customHeight="1">
      <c r="A773" s="38" t="s">
        <v>19</v>
      </c>
      <c r="B773" s="17" t="str">
        <f t="shared" si="48"/>
        <v>713ZF402Atrauman Ag 10x20cmPaul Hartmann AGСофарма Трейдинг АДТюлена мазева превръзка, импрегнирана с триглицериди и метално сребро310IIIV1532581694</v>
      </c>
      <c r="C773" s="29" t="str">
        <f t="shared" si="49"/>
        <v>ZF402Софарма Трейдинг АД</v>
      </c>
      <c r="D773" s="42">
        <v>7</v>
      </c>
      <c r="E773" s="42">
        <v>1</v>
      </c>
      <c r="F773" s="42">
        <v>3</v>
      </c>
      <c r="G773" s="23" t="s">
        <v>2903</v>
      </c>
      <c r="H773" s="44" t="s">
        <v>2904</v>
      </c>
      <c r="I773" s="44" t="s">
        <v>2433</v>
      </c>
      <c r="J773" s="45" t="s">
        <v>173</v>
      </c>
      <c r="K773" s="44" t="s">
        <v>2899</v>
      </c>
      <c r="L773" s="42"/>
      <c r="M773" s="44">
        <v>3</v>
      </c>
      <c r="N773" s="46"/>
      <c r="O773" s="46">
        <v>5.8</v>
      </c>
      <c r="P773" s="42" t="s">
        <v>2900</v>
      </c>
      <c r="Q773" s="44"/>
      <c r="R773" s="44" t="s">
        <v>2796</v>
      </c>
      <c r="S773" s="1"/>
      <c r="T773" s="33"/>
    </row>
    <row r="774" spans="1:20" s="38" customFormat="1" ht="38.25" customHeight="1">
      <c r="A774" s="38" t="s">
        <v>19</v>
      </c>
      <c r="B774" s="17" t="str">
        <f t="shared" si="48"/>
        <v>713ZF403Silverlon® Flex Wound Contact Negative Pressure Dressing 2” x 2”Argentum MedicalРСР ЕООДПеввръзка с метално сребро, размер 5 см х 5 см110IIIV4795677484</v>
      </c>
      <c r="C774" s="29" t="str">
        <f t="shared" si="49"/>
        <v>ZF403РСР ЕООД</v>
      </c>
      <c r="D774" s="42">
        <v>7</v>
      </c>
      <c r="E774" s="42">
        <v>1</v>
      </c>
      <c r="F774" s="42">
        <v>3</v>
      </c>
      <c r="G774" s="23" t="s">
        <v>2905</v>
      </c>
      <c r="H774" s="44" t="s">
        <v>2906</v>
      </c>
      <c r="I774" s="44" t="s">
        <v>2907</v>
      </c>
      <c r="J774" s="45" t="s">
        <v>39</v>
      </c>
      <c r="K774" s="44" t="s">
        <v>2908</v>
      </c>
      <c r="L774" s="42"/>
      <c r="M774" s="44">
        <v>1</v>
      </c>
      <c r="N774" s="46"/>
      <c r="O774" s="46">
        <v>9.15</v>
      </c>
      <c r="P774" s="42" t="s">
        <v>2909</v>
      </c>
      <c r="Q774" s="44"/>
      <c r="R774" s="44" t="s">
        <v>2796</v>
      </c>
      <c r="S774" s="1"/>
      <c r="T774" s="33"/>
    </row>
    <row r="775" spans="1:20" s="38" customFormat="1" ht="38.25" customHeight="1">
      <c r="A775" s="38" t="s">
        <v>19</v>
      </c>
      <c r="B775" s="17" t="str">
        <f t="shared" si="48"/>
        <v>713ZF404Silverlon® Flex Wound Contact Negative Pressure Dressing 4” x 4”Argentum MedicalРСР ЕООДПеввръзка с метално сребро, размер 10 см х 10 см110IIIV4795641189</v>
      </c>
      <c r="C775" s="29" t="str">
        <f t="shared" si="49"/>
        <v>ZF404РСР ЕООД</v>
      </c>
      <c r="D775" s="42">
        <v>7</v>
      </c>
      <c r="E775" s="42">
        <v>1</v>
      </c>
      <c r="F775" s="42">
        <v>3</v>
      </c>
      <c r="G775" s="23" t="s">
        <v>2910</v>
      </c>
      <c r="H775" s="44" t="s">
        <v>2911</v>
      </c>
      <c r="I775" s="44" t="s">
        <v>2907</v>
      </c>
      <c r="J775" s="45" t="s">
        <v>39</v>
      </c>
      <c r="K775" s="44" t="s">
        <v>2912</v>
      </c>
      <c r="L775" s="42"/>
      <c r="M775" s="44">
        <v>1</v>
      </c>
      <c r="N775" s="46"/>
      <c r="O775" s="46">
        <v>13.7</v>
      </c>
      <c r="P775" s="42" t="s">
        <v>2913</v>
      </c>
      <c r="Q775" s="44"/>
      <c r="R775" s="44" t="s">
        <v>2796</v>
      </c>
      <c r="S775" s="1"/>
      <c r="T775" s="33"/>
    </row>
    <row r="776" spans="1:20" s="38" customFormat="1" ht="38.25" customHeight="1">
      <c r="A776" s="38" t="s">
        <v>19</v>
      </c>
      <c r="B776" s="17" t="str">
        <f t="shared" si="48"/>
        <v>713ZF405Silverlon® Flex Wound Contact Negative Pressure Dressing 4” x 8”Argentum MedicalРСР ЕООДПеввръзка с метално сребро, размер 10 см х 20 см110IIIV4795628790</v>
      </c>
      <c r="C776" s="29" t="str">
        <f t="shared" si="49"/>
        <v>ZF405РСР ЕООД</v>
      </c>
      <c r="D776" s="42">
        <v>7</v>
      </c>
      <c r="E776" s="42">
        <v>1</v>
      </c>
      <c r="F776" s="42">
        <v>3</v>
      </c>
      <c r="G776" s="23" t="s">
        <v>2914</v>
      </c>
      <c r="H776" s="44" t="s">
        <v>2915</v>
      </c>
      <c r="I776" s="44" t="s">
        <v>2907</v>
      </c>
      <c r="J776" s="45" t="s">
        <v>39</v>
      </c>
      <c r="K776" s="44" t="s">
        <v>2916</v>
      </c>
      <c r="L776" s="42"/>
      <c r="M776" s="44">
        <v>1</v>
      </c>
      <c r="N776" s="46"/>
      <c r="O776" s="46">
        <v>25.46</v>
      </c>
      <c r="P776" s="42" t="s">
        <v>2917</v>
      </c>
      <c r="Q776" s="44"/>
      <c r="R776" s="44" t="s">
        <v>2796</v>
      </c>
      <c r="S776" s="1"/>
      <c r="T776" s="33"/>
    </row>
    <row r="777" spans="1:20" s="38" customFormat="1" ht="38.25" customHeight="1">
      <c r="A777" s="38" t="s">
        <v>19</v>
      </c>
      <c r="B777" s="17" t="str">
        <f t="shared" si="48"/>
        <v>713ZF406Silverlon® Flex Wound Contact Negative Pressure Dressing 8” x 8”Argentum MedicalРСР ЕООДПеввръзка с метално сребро, размер 20 см х 20 см110IIIV4795694407</v>
      </c>
      <c r="C777" s="29" t="str">
        <f t="shared" si="49"/>
        <v>ZF406РСР ЕООД</v>
      </c>
      <c r="D777" s="42">
        <v>7</v>
      </c>
      <c r="E777" s="42">
        <v>1</v>
      </c>
      <c r="F777" s="42">
        <v>3</v>
      </c>
      <c r="G777" s="23" t="s">
        <v>2918</v>
      </c>
      <c r="H777" s="44" t="s">
        <v>2919</v>
      </c>
      <c r="I777" s="44" t="s">
        <v>2907</v>
      </c>
      <c r="J777" s="45" t="s">
        <v>39</v>
      </c>
      <c r="K777" s="44" t="s">
        <v>2920</v>
      </c>
      <c r="L777" s="42"/>
      <c r="M777" s="44">
        <v>1</v>
      </c>
      <c r="N777" s="46"/>
      <c r="O777" s="46">
        <v>41.67</v>
      </c>
      <c r="P777" s="42" t="s">
        <v>2921</v>
      </c>
      <c r="Q777" s="44"/>
      <c r="R777" s="44" t="s">
        <v>2796</v>
      </c>
      <c r="S777" s="1"/>
      <c r="T777" s="33"/>
    </row>
    <row r="778" spans="1:20" s="38" customFormat="1" ht="38.25" customHeight="1">
      <c r="A778" s="38" t="s">
        <v>19</v>
      </c>
      <c r="B778" s="17" t="str">
        <f t="shared" si="48"/>
        <v>713ZF407Silverlon® Negative Pressure Dressing 2" x 2"Argentum MedicalРСР ЕООДПревръзка с метално сребро, съвместима с терапия с отрицателно налягане, размер 5 см х 5 см110IIIV4795694232</v>
      </c>
      <c r="C778" s="29" t="str">
        <f t="shared" si="49"/>
        <v>ZF407РСР ЕООД</v>
      </c>
      <c r="D778" s="42">
        <v>7</v>
      </c>
      <c r="E778" s="42">
        <v>1</v>
      </c>
      <c r="F778" s="42">
        <v>3</v>
      </c>
      <c r="G778" s="23" t="s">
        <v>2922</v>
      </c>
      <c r="H778" s="44" t="s">
        <v>2923</v>
      </c>
      <c r="I778" s="44" t="s">
        <v>2907</v>
      </c>
      <c r="J778" s="45" t="s">
        <v>39</v>
      </c>
      <c r="K778" s="44" t="s">
        <v>2924</v>
      </c>
      <c r="L778" s="42"/>
      <c r="M778" s="44">
        <v>1</v>
      </c>
      <c r="N778" s="46"/>
      <c r="O778" s="46">
        <v>18.2</v>
      </c>
      <c r="P778" s="42" t="s">
        <v>2925</v>
      </c>
      <c r="Q778" s="44"/>
      <c r="R778" s="44" t="s">
        <v>2796</v>
      </c>
      <c r="S778" s="1"/>
      <c r="T778" s="33"/>
    </row>
    <row r="779" spans="1:20" s="38" customFormat="1" ht="38.25" customHeight="1">
      <c r="A779" s="38" t="s">
        <v>19</v>
      </c>
      <c r="B779" s="17" t="str">
        <f t="shared" si="48"/>
        <v>713ZF408Silverlon® Negative Pressure Dressing 4" x 5"Argentum MedicalРСР ЕООДПревръзка с метално сребро, съвместима с терапия с отрицателно налягане, размер 10 см х 12,5 см110IIIV4795625494</v>
      </c>
      <c r="C779" s="29" t="str">
        <f t="shared" si="49"/>
        <v>ZF408РСР ЕООД</v>
      </c>
      <c r="D779" s="42">
        <v>7</v>
      </c>
      <c r="E779" s="42">
        <v>1</v>
      </c>
      <c r="F779" s="42">
        <v>3</v>
      </c>
      <c r="G779" s="23" t="s">
        <v>2926</v>
      </c>
      <c r="H779" s="44" t="s">
        <v>2927</v>
      </c>
      <c r="I779" s="44" t="s">
        <v>2907</v>
      </c>
      <c r="J779" s="45" t="s">
        <v>39</v>
      </c>
      <c r="K779" s="44" t="s">
        <v>2928</v>
      </c>
      <c r="L779" s="42"/>
      <c r="M779" s="44">
        <v>1</v>
      </c>
      <c r="N779" s="46"/>
      <c r="O779" s="46">
        <v>29.6</v>
      </c>
      <c r="P779" s="42" t="s">
        <v>2929</v>
      </c>
      <c r="Q779" s="44"/>
      <c r="R779" s="44" t="s">
        <v>2796</v>
      </c>
      <c r="S779" s="1"/>
      <c r="T779" s="33"/>
    </row>
    <row r="780" spans="1:20" s="38" customFormat="1" ht="38.25" customHeight="1">
      <c r="A780" s="38" t="s">
        <v>19</v>
      </c>
      <c r="B780" s="17" t="str">
        <f t="shared" si="48"/>
        <v>713ZF409Silverlon® Negative Pressure Dressing 5" x 8"Argentum MedicalРСР ЕООДПревръзка с метално сребро, съвместима с терапия с отрицателно налягане, размер 12,5 см х 20 см110IIIV4795673457</v>
      </c>
      <c r="C780" s="29" t="str">
        <f t="shared" si="49"/>
        <v>ZF409РСР ЕООД</v>
      </c>
      <c r="D780" s="42">
        <v>7</v>
      </c>
      <c r="E780" s="42">
        <v>1</v>
      </c>
      <c r="F780" s="42">
        <v>3</v>
      </c>
      <c r="G780" s="23" t="s">
        <v>2930</v>
      </c>
      <c r="H780" s="44" t="s">
        <v>2931</v>
      </c>
      <c r="I780" s="44" t="s">
        <v>2907</v>
      </c>
      <c r="J780" s="45" t="s">
        <v>39</v>
      </c>
      <c r="K780" s="44" t="s">
        <v>2932</v>
      </c>
      <c r="L780" s="42"/>
      <c r="M780" s="44">
        <v>1</v>
      </c>
      <c r="N780" s="46"/>
      <c r="O780" s="46">
        <v>55.67</v>
      </c>
      <c r="P780" s="42" t="s">
        <v>2933</v>
      </c>
      <c r="Q780" s="44"/>
      <c r="R780" s="44" t="s">
        <v>2796</v>
      </c>
      <c r="S780" s="1"/>
      <c r="T780" s="33"/>
    </row>
    <row r="781" spans="1:20" s="38" customFormat="1" ht="38.25" customHeight="1">
      <c r="A781" s="38" t="s">
        <v>19</v>
      </c>
      <c r="B781" s="17" t="str">
        <f t="shared" si="48"/>
        <v>713ZF410Silverlon® Negative Pressure Dressing 5" x 12"Argentum MedicalРСР ЕООДПревръзка с метално сребро, съвместима с терапия с отрицателно налягане, размер 12,5 см х 30 см110IIIV4795696660</v>
      </c>
      <c r="C781" s="29" t="str">
        <f t="shared" si="49"/>
        <v>ZF410РСР ЕООД</v>
      </c>
      <c r="D781" s="42">
        <v>7</v>
      </c>
      <c r="E781" s="42">
        <v>1</v>
      </c>
      <c r="F781" s="42">
        <v>3</v>
      </c>
      <c r="G781" s="23" t="s">
        <v>2934</v>
      </c>
      <c r="H781" s="44" t="s">
        <v>2935</v>
      </c>
      <c r="I781" s="44" t="s">
        <v>2907</v>
      </c>
      <c r="J781" s="45" t="s">
        <v>39</v>
      </c>
      <c r="K781" s="44" t="s">
        <v>2936</v>
      </c>
      <c r="L781" s="42"/>
      <c r="M781" s="44">
        <v>1</v>
      </c>
      <c r="N781" s="46"/>
      <c r="O781" s="46">
        <v>78.53</v>
      </c>
      <c r="P781" s="42" t="s">
        <v>2937</v>
      </c>
      <c r="Q781" s="44"/>
      <c r="R781" s="44" t="s">
        <v>2796</v>
      </c>
      <c r="S781" s="1"/>
      <c r="T781" s="33"/>
    </row>
    <row r="782" spans="1:20" s="38" customFormat="1" ht="38.25" customHeight="1">
      <c r="A782" s="38" t="s">
        <v>19</v>
      </c>
      <c r="B782" s="17" t="str">
        <f t="shared" si="48"/>
        <v>713ZF411Silverlon® Negative Pressure Dressing 12" x 12"Argentum MedicalРСР ЕООДПревръзка с метално сребро, съвместима с терапия с отрицателно налягане, размер 30 см х 30 см110IIIV4795665958</v>
      </c>
      <c r="C782" s="29" t="str">
        <f t="shared" si="49"/>
        <v>ZF411РСР ЕООД</v>
      </c>
      <c r="D782" s="42">
        <v>7</v>
      </c>
      <c r="E782" s="42">
        <v>1</v>
      </c>
      <c r="F782" s="42">
        <v>3</v>
      </c>
      <c r="G782" s="23" t="s">
        <v>2938</v>
      </c>
      <c r="H782" s="44" t="s">
        <v>2939</v>
      </c>
      <c r="I782" s="44" t="s">
        <v>2907</v>
      </c>
      <c r="J782" s="45" t="s">
        <v>39</v>
      </c>
      <c r="K782" s="44" t="s">
        <v>2940</v>
      </c>
      <c r="L782" s="42"/>
      <c r="M782" s="44">
        <v>1</v>
      </c>
      <c r="N782" s="46"/>
      <c r="O782" s="46">
        <v>192.19</v>
      </c>
      <c r="P782" s="42" t="s">
        <v>2941</v>
      </c>
      <c r="Q782" s="44"/>
      <c r="R782" s="44" t="s">
        <v>2796</v>
      </c>
      <c r="S782" s="1"/>
      <c r="T782" s="33"/>
    </row>
    <row r="783" spans="1:20" s="38" customFormat="1" ht="38.25" customHeight="1">
      <c r="B783" s="17"/>
      <c r="C783" s="29"/>
      <c r="D783" s="42">
        <v>7</v>
      </c>
      <c r="E783" s="42">
        <v>1</v>
      </c>
      <c r="F783" s="42">
        <v>3</v>
      </c>
      <c r="G783" s="23" t="s">
        <v>2942</v>
      </c>
      <c r="H783" s="44" t="s">
        <v>2943</v>
      </c>
      <c r="I783" s="44" t="s">
        <v>2875</v>
      </c>
      <c r="J783" s="45" t="s">
        <v>468</v>
      </c>
      <c r="K783" s="44" t="s">
        <v>2944</v>
      </c>
      <c r="L783" s="42"/>
      <c r="M783" s="44">
        <v>1</v>
      </c>
      <c r="N783" s="46"/>
      <c r="O783" s="46">
        <v>4.96</v>
      </c>
      <c r="P783" s="42" t="s">
        <v>2945</v>
      </c>
      <c r="Q783" s="44">
        <v>551801</v>
      </c>
      <c r="R783" s="44" t="s">
        <v>2796</v>
      </c>
      <c r="S783" s="1"/>
      <c r="T783" s="33"/>
    </row>
    <row r="784" spans="1:20" s="38" customFormat="1" ht="38.25" customHeight="1">
      <c r="B784" s="17"/>
      <c r="C784" s="29"/>
      <c r="D784" s="42">
        <v>7</v>
      </c>
      <c r="E784" s="42">
        <v>1</v>
      </c>
      <c r="F784" s="42">
        <v>3</v>
      </c>
      <c r="G784" s="23" t="s">
        <v>2946</v>
      </c>
      <c r="H784" s="44" t="s">
        <v>2947</v>
      </c>
      <c r="I784" s="44" t="s">
        <v>2875</v>
      </c>
      <c r="J784" s="45" t="s">
        <v>468</v>
      </c>
      <c r="K784" s="44" t="s">
        <v>2944</v>
      </c>
      <c r="L784" s="42"/>
      <c r="M784" s="44">
        <v>1</v>
      </c>
      <c r="N784" s="46"/>
      <c r="O784" s="46">
        <v>9.92</v>
      </c>
      <c r="P784" s="42" t="s">
        <v>2945</v>
      </c>
      <c r="Q784" s="44">
        <v>551802</v>
      </c>
      <c r="R784" s="44" t="s">
        <v>2796</v>
      </c>
      <c r="S784" s="1"/>
      <c r="T784" s="33"/>
    </row>
    <row r="785" spans="1:20" s="34" customFormat="1" ht="38.25" customHeight="1">
      <c r="A785" s="11">
        <v>7</v>
      </c>
      <c r="B785" s="11"/>
      <c r="C785" s="11"/>
      <c r="D785" s="11">
        <v>7</v>
      </c>
      <c r="E785" s="15"/>
      <c r="F785" s="15"/>
      <c r="G785" s="25"/>
      <c r="H785" s="70" t="s">
        <v>2789</v>
      </c>
      <c r="I785" s="71"/>
      <c r="J785" s="71"/>
      <c r="K785" s="72"/>
      <c r="L785" s="100" t="s">
        <v>3034</v>
      </c>
      <c r="M785" s="101"/>
      <c r="N785" s="101"/>
      <c r="O785" s="102"/>
      <c r="P785" s="61"/>
      <c r="Q785" s="61"/>
      <c r="R785" s="37"/>
      <c r="S785" s="1"/>
      <c r="T785" s="33"/>
    </row>
    <row r="786" spans="1:20" s="34" customFormat="1" ht="38.25" customHeight="1">
      <c r="A786" s="11">
        <v>7</v>
      </c>
      <c r="B786" s="11">
        <v>1</v>
      </c>
      <c r="C786" s="11"/>
      <c r="D786" s="11">
        <v>7</v>
      </c>
      <c r="E786" s="15">
        <v>1</v>
      </c>
      <c r="F786" s="15"/>
      <c r="G786" s="25"/>
      <c r="H786" s="70" t="s">
        <v>2279</v>
      </c>
      <c r="I786" s="71"/>
      <c r="J786" s="71"/>
      <c r="K786" s="72"/>
      <c r="L786" s="103"/>
      <c r="M786" s="131"/>
      <c r="N786" s="131"/>
      <c r="O786" s="105"/>
      <c r="P786" s="61"/>
      <c r="Q786" s="61"/>
      <c r="R786" s="37"/>
      <c r="S786" s="1"/>
      <c r="T786" s="33"/>
    </row>
    <row r="787" spans="1:20" s="34" customFormat="1" ht="38.25" customHeight="1">
      <c r="A787" s="11">
        <v>7</v>
      </c>
      <c r="B787" s="11">
        <v>1</v>
      </c>
      <c r="C787" s="11">
        <v>4</v>
      </c>
      <c r="D787" s="11">
        <v>7</v>
      </c>
      <c r="E787" s="15">
        <v>1</v>
      </c>
      <c r="F787" s="15">
        <v>4</v>
      </c>
      <c r="G787" s="25"/>
      <c r="H787" s="70" t="s">
        <v>2948</v>
      </c>
      <c r="I787" s="71"/>
      <c r="J787" s="71"/>
      <c r="K787" s="72"/>
      <c r="L787" s="106"/>
      <c r="M787" s="107"/>
      <c r="N787" s="107"/>
      <c r="O787" s="108"/>
      <c r="P787" s="61"/>
      <c r="Q787" s="61"/>
      <c r="R787" s="37"/>
      <c r="S787" s="1"/>
      <c r="T787" s="33"/>
    </row>
    <row r="788" spans="1:20" ht="38.25" customHeight="1">
      <c r="A788" s="1" t="s">
        <v>19</v>
      </c>
      <c r="B788" s="17" t="str">
        <f>+D788&amp;E788&amp;F788&amp;G788&amp;H788&amp;I788&amp;J788&amp;K788&amp;M788&amp;P788&amp;Q788</f>
        <v>714ZF429AQUACEL Ag+ EXTRA 5x5cmConvaTec LtdРСР ЕООДХидрофибърна превръзка от натриева карбоксиметил целулоза, импрегнирана с 1,2% йонизирано сребро, EDTA и BeCl110IIIV4747482103413566</v>
      </c>
      <c r="C788" s="17" t="str">
        <f>+G788&amp;H788&amp;I788&amp;J788</f>
        <v>ZF429AQUACEL Ag+ EXTRA 5x5cmConvaTec LtdРСР ЕООД</v>
      </c>
      <c r="D788" s="18">
        <v>7</v>
      </c>
      <c r="E788" s="18">
        <v>1</v>
      </c>
      <c r="F788" s="18">
        <v>4</v>
      </c>
      <c r="G788" s="23" t="s">
        <v>2949</v>
      </c>
      <c r="H788" s="23" t="s">
        <v>2950</v>
      </c>
      <c r="I788" s="44" t="s">
        <v>394</v>
      </c>
      <c r="J788" s="44" t="s">
        <v>39</v>
      </c>
      <c r="K788" s="23" t="s">
        <v>2951</v>
      </c>
      <c r="L788" s="42"/>
      <c r="M788" s="42">
        <v>1</v>
      </c>
      <c r="N788" s="46"/>
      <c r="O788" s="46">
        <v>7.38</v>
      </c>
      <c r="P788" s="42" t="s">
        <v>2952</v>
      </c>
      <c r="Q788" s="44">
        <v>413566</v>
      </c>
      <c r="R788" s="44" t="s">
        <v>2286</v>
      </c>
      <c r="T788" s="33"/>
    </row>
    <row r="789" spans="1:20" ht="38.25" customHeight="1">
      <c r="A789" s="1" t="s">
        <v>19</v>
      </c>
      <c r="B789" s="17" t="str">
        <f>+D789&amp;E789&amp;F789&amp;G789&amp;H789&amp;I789&amp;J789&amp;K789&amp;M789&amp;P789&amp;Q789</f>
        <v>714ZF430AQUACEL Ag+ EXTRA 10x10cmConvaTec LtdРСР ЕООДХидрофибърна превръзка от натриева карбоксиметил целулоза, импрегнирана с 1,2% йонизирано сребро, EDTA и BeCl110IIIV4747450118413567</v>
      </c>
      <c r="C789" s="17" t="str">
        <f>+G789&amp;H789&amp;I789&amp;J789</f>
        <v>ZF430AQUACEL Ag+ EXTRA 10x10cmConvaTec LtdРСР ЕООД</v>
      </c>
      <c r="D789" s="18">
        <v>7</v>
      </c>
      <c r="E789" s="18">
        <v>1</v>
      </c>
      <c r="F789" s="18">
        <v>4</v>
      </c>
      <c r="G789" s="23" t="s">
        <v>2953</v>
      </c>
      <c r="H789" s="23" t="s">
        <v>2954</v>
      </c>
      <c r="I789" s="44" t="s">
        <v>394</v>
      </c>
      <c r="J789" s="44" t="s">
        <v>39</v>
      </c>
      <c r="K789" s="23" t="s">
        <v>2951</v>
      </c>
      <c r="L789" s="42"/>
      <c r="M789" s="42">
        <v>1</v>
      </c>
      <c r="N789" s="46"/>
      <c r="O789" s="46">
        <v>10.91</v>
      </c>
      <c r="P789" s="42" t="s">
        <v>2955</v>
      </c>
      <c r="Q789" s="44">
        <v>413567</v>
      </c>
      <c r="R789" s="44" t="s">
        <v>2286</v>
      </c>
      <c r="T789" s="33"/>
    </row>
    <row r="790" spans="1:20" ht="38.25" customHeight="1">
      <c r="A790" s="1" t="s">
        <v>19</v>
      </c>
      <c r="B790" s="17" t="str">
        <f>+D790&amp;E790&amp;F790&amp;G790&amp;H790&amp;I790&amp;J790&amp;K790&amp;M790&amp;P790&amp;Q790</f>
        <v>714ZF431AQUACEL Ag+ EXTRA 15x15cmConvaTec LtdРСР ЕООДХидрофибърна превръзка от натриева карбоксиметил целулоза, импрегнирана с 1,2% йонизирано сребро, EDTA и BeCl110IIIV4747451328413568</v>
      </c>
      <c r="C790" s="17" t="str">
        <f>+G790&amp;H790&amp;I790&amp;J790</f>
        <v>ZF431AQUACEL Ag+ EXTRA 15x15cmConvaTec LtdРСР ЕООД</v>
      </c>
      <c r="D790" s="18">
        <v>7</v>
      </c>
      <c r="E790" s="18">
        <v>1</v>
      </c>
      <c r="F790" s="18">
        <v>4</v>
      </c>
      <c r="G790" s="23" t="s">
        <v>2956</v>
      </c>
      <c r="H790" s="23" t="s">
        <v>2957</v>
      </c>
      <c r="I790" s="44" t="s">
        <v>394</v>
      </c>
      <c r="J790" s="44" t="s">
        <v>39</v>
      </c>
      <c r="K790" s="23" t="s">
        <v>2951</v>
      </c>
      <c r="L790" s="42"/>
      <c r="M790" s="42">
        <v>1</v>
      </c>
      <c r="N790" s="46"/>
      <c r="O790" s="46">
        <v>18.66</v>
      </c>
      <c r="P790" s="42" t="s">
        <v>2958</v>
      </c>
      <c r="Q790" s="44">
        <v>413568</v>
      </c>
      <c r="R790" s="44" t="s">
        <v>2286</v>
      </c>
      <c r="T790" s="33"/>
    </row>
    <row r="791" spans="1:20" ht="38.25" customHeight="1">
      <c r="A791" s="1" t="s">
        <v>19</v>
      </c>
      <c r="B791" s="17" t="str">
        <f>+D791&amp;E791&amp;F791&amp;G791&amp;H791&amp;I791&amp;J791&amp;K791&amp;M791&amp;P791&amp;Q791</f>
        <v>714ZF432AQUACEL Ag+ EXTRA 20x30cmConvaTec LtdРСР ЕООДХидрофибърна превръзка от натриева карбоксиметил целулоза, импрегнирана с 1,2% йонизирано сребро, EDTA и BeCl110IIIV4747490604413569</v>
      </c>
      <c r="C791" s="17" t="str">
        <f>+G791&amp;H791&amp;I791&amp;J791</f>
        <v>ZF432AQUACEL Ag+ EXTRA 20x30cmConvaTec LtdРСР ЕООД</v>
      </c>
      <c r="D791" s="18">
        <v>7</v>
      </c>
      <c r="E791" s="18">
        <v>1</v>
      </c>
      <c r="F791" s="18">
        <v>4</v>
      </c>
      <c r="G791" s="23" t="s">
        <v>2959</v>
      </c>
      <c r="H791" s="23" t="s">
        <v>2960</v>
      </c>
      <c r="I791" s="44" t="s">
        <v>394</v>
      </c>
      <c r="J791" s="44" t="s">
        <v>39</v>
      </c>
      <c r="K791" s="23" t="s">
        <v>2951</v>
      </c>
      <c r="L791" s="42"/>
      <c r="M791" s="42">
        <v>1</v>
      </c>
      <c r="N791" s="46"/>
      <c r="O791" s="46">
        <v>56.15</v>
      </c>
      <c r="P791" s="42" t="s">
        <v>2961</v>
      </c>
      <c r="Q791" s="44">
        <v>413569</v>
      </c>
      <c r="R791" s="44" t="s">
        <v>2286</v>
      </c>
      <c r="T791" s="33"/>
    </row>
    <row r="792" spans="1:20" s="38" customFormat="1" ht="38.25" customHeight="1">
      <c r="A792" s="1"/>
      <c r="B792" s="17"/>
      <c r="C792" s="17"/>
      <c r="D792" s="18">
        <v>7</v>
      </c>
      <c r="E792" s="18">
        <v>1</v>
      </c>
      <c r="F792" s="18">
        <v>4</v>
      </c>
      <c r="G792" s="23" t="s">
        <v>2962</v>
      </c>
      <c r="H792" s="23" t="s">
        <v>2963</v>
      </c>
      <c r="I792" s="44" t="s">
        <v>394</v>
      </c>
      <c r="J792" s="44" t="s">
        <v>39</v>
      </c>
      <c r="K792" s="44" t="s">
        <v>2951</v>
      </c>
      <c r="L792" s="42"/>
      <c r="M792" s="42">
        <v>1</v>
      </c>
      <c r="N792" s="46"/>
      <c r="O792" s="46">
        <v>18.41</v>
      </c>
      <c r="P792" s="42" t="s">
        <v>2964</v>
      </c>
      <c r="Q792" s="44">
        <v>413571</v>
      </c>
      <c r="R792" s="44" t="s">
        <v>2286</v>
      </c>
      <c r="S792" s="1"/>
      <c r="T792" s="33"/>
    </row>
    <row r="793" spans="1:20" s="34" customFormat="1" ht="38.25" customHeight="1">
      <c r="A793" s="34" t="s">
        <v>19</v>
      </c>
      <c r="B793" s="17" t="str">
        <f t="shared" ref="B793:B802" si="50">+D793&amp;E793&amp;F793&amp;G793&amp;H793&amp;I793&amp;J793&amp;K793&amp;M793&amp;P793&amp;Q793</f>
        <v>7Медицински изделия за лечение на среднотежки и тежки хронични и усложнени рани</v>
      </c>
      <c r="C793" s="17" t="str">
        <f>+G793&amp;H793&amp;I793&amp;J793&amp;K793&amp;M793</f>
        <v>Медицински изделия за лечение на среднотежки и тежки хронични и усложнени рани</v>
      </c>
      <c r="D793" s="11">
        <v>7</v>
      </c>
      <c r="E793" s="11"/>
      <c r="F793" s="11"/>
      <c r="G793" s="11"/>
      <c r="H793" s="70" t="s">
        <v>2789</v>
      </c>
      <c r="I793" s="71"/>
      <c r="J793" s="71"/>
      <c r="K793" s="72"/>
      <c r="L793" s="60"/>
      <c r="M793" s="60"/>
      <c r="N793" s="60"/>
      <c r="O793" s="60"/>
      <c r="P793" s="35"/>
      <c r="Q793" s="35"/>
      <c r="R793" s="37"/>
      <c r="S793" s="1"/>
      <c r="T793" s="33"/>
    </row>
    <row r="794" spans="1:20" s="34" customFormat="1" ht="38.25" customHeight="1">
      <c r="A794" s="34" t="s">
        <v>19</v>
      </c>
      <c r="B794" s="17" t="str">
        <f t="shared" si="50"/>
        <v>72Хидроактивен гел, аморфен</v>
      </c>
      <c r="C794" s="17" t="str">
        <f>+G794&amp;H794&amp;I794&amp;J794&amp;K794&amp;M794</f>
        <v>Хидроактивен гел, аморфен</v>
      </c>
      <c r="D794" s="11">
        <v>7</v>
      </c>
      <c r="E794" s="11">
        <v>2</v>
      </c>
      <c r="F794" s="11"/>
      <c r="G794" s="11"/>
      <c r="H794" s="70" t="s">
        <v>2965</v>
      </c>
      <c r="I794" s="71"/>
      <c r="J794" s="71"/>
      <c r="K794" s="72"/>
      <c r="L794" s="60"/>
      <c r="M794" s="60"/>
      <c r="N794" s="60"/>
      <c r="O794" s="60"/>
      <c r="P794" s="35"/>
      <c r="Q794" s="35"/>
      <c r="R794" s="37"/>
      <c r="S794" s="1"/>
      <c r="T794" s="33"/>
    </row>
    <row r="795" spans="1:20" s="34" customFormat="1" ht="38.25" customHeight="1">
      <c r="A795" s="34" t="s">
        <v>19</v>
      </c>
      <c r="B795" s="17" t="str">
        <f t="shared" si="50"/>
        <v>721с глицерол и модифициран нишестен полимер</v>
      </c>
      <c r="C795" s="17" t="str">
        <f>+G795&amp;H795&amp;I795&amp;J795&amp;K795&amp;M795</f>
        <v>с глицерол и модифициран нишестен полимер</v>
      </c>
      <c r="D795" s="11">
        <v>7</v>
      </c>
      <c r="E795" s="11">
        <v>2</v>
      </c>
      <c r="F795" s="11">
        <v>1</v>
      </c>
      <c r="G795" s="11"/>
      <c r="H795" s="70" t="s">
        <v>2966</v>
      </c>
      <c r="I795" s="71"/>
      <c r="J795" s="71"/>
      <c r="K795" s="72"/>
      <c r="L795" s="60"/>
      <c r="M795" s="60"/>
      <c r="N795" s="60"/>
      <c r="O795" s="60"/>
      <c r="P795" s="35"/>
      <c r="Q795" s="35"/>
      <c r="R795" s="37"/>
      <c r="S795" s="1"/>
      <c r="T795" s="33"/>
    </row>
    <row r="796" spans="1:20" s="38" customFormat="1" ht="38.25" customHeight="1">
      <c r="A796" s="38" t="s">
        <v>19</v>
      </c>
      <c r="B796" s="17" t="str">
        <f t="shared" si="50"/>
        <v>721ZF412Hydrosorb Gel 15gAvery Dennison Medical Ltd.Софарма Трейдинг АДХидроактивен аморфен гел за почистване и овлажняване с глицерол и модифициран полимер на основата на нишесте1010IIbV9999927386</v>
      </c>
      <c r="C796" s="29" t="str">
        <f>+G796&amp;J796</f>
        <v>ZF412Софарма Трейдинг АД</v>
      </c>
      <c r="D796" s="42">
        <v>7</v>
      </c>
      <c r="E796" s="42">
        <v>2</v>
      </c>
      <c r="F796" s="42">
        <v>1</v>
      </c>
      <c r="G796" s="23" t="s">
        <v>2967</v>
      </c>
      <c r="H796" s="44" t="s">
        <v>2968</v>
      </c>
      <c r="I796" s="44" t="s">
        <v>2969</v>
      </c>
      <c r="J796" s="45" t="s">
        <v>173</v>
      </c>
      <c r="K796" s="44" t="s">
        <v>2970</v>
      </c>
      <c r="L796" s="42"/>
      <c r="M796" s="44">
        <v>10</v>
      </c>
      <c r="N796" s="46"/>
      <c r="O796" s="46">
        <v>3.68</v>
      </c>
      <c r="P796" s="42" t="s">
        <v>2971</v>
      </c>
      <c r="Q796" s="44"/>
      <c r="R796" s="44" t="s">
        <v>2796</v>
      </c>
      <c r="S796" s="1"/>
      <c r="T796" s="33"/>
    </row>
    <row r="797" spans="1:20" s="38" customFormat="1" ht="38.25" customHeight="1">
      <c r="A797" s="38" t="s">
        <v>19</v>
      </c>
      <c r="B797" s="17" t="str">
        <f t="shared" si="50"/>
        <v>721ZF413Hydrosorb Gel 8gAvery Dennison Medical Ltd.Софарма Трейдинг АДХидроактивен аморфен гел за почистване и овлажняване с глицерол и модифициран полимер на основата на нишесте510IIbV9999927386</v>
      </c>
      <c r="C797" s="29" t="str">
        <f>+G797&amp;J797</f>
        <v>ZF413Софарма Трейдинг АД</v>
      </c>
      <c r="D797" s="42">
        <v>7</v>
      </c>
      <c r="E797" s="42">
        <v>2</v>
      </c>
      <c r="F797" s="42">
        <v>1</v>
      </c>
      <c r="G797" s="23" t="s">
        <v>2972</v>
      </c>
      <c r="H797" s="44" t="s">
        <v>2973</v>
      </c>
      <c r="I797" s="44" t="s">
        <v>2969</v>
      </c>
      <c r="J797" s="45" t="s">
        <v>173</v>
      </c>
      <c r="K797" s="44" t="s">
        <v>2970</v>
      </c>
      <c r="L797" s="42"/>
      <c r="M797" s="44">
        <v>5</v>
      </c>
      <c r="N797" s="46"/>
      <c r="O797" s="46">
        <v>3.07</v>
      </c>
      <c r="P797" s="42" t="s">
        <v>2971</v>
      </c>
      <c r="Q797" s="44"/>
      <c r="R797" s="44" t="s">
        <v>2796</v>
      </c>
      <c r="S797" s="1"/>
      <c r="T797" s="33"/>
    </row>
    <row r="798" spans="1:20" s="34" customFormat="1" ht="38.25" customHeight="1">
      <c r="A798" s="34" t="s">
        <v>19</v>
      </c>
      <c r="B798" s="17" t="str">
        <f t="shared" si="50"/>
        <v>7Медицински изделия за лечение на среднотежки и тежки хронични и усложнени рани</v>
      </c>
      <c r="C798" s="17" t="str">
        <f>+G798&amp;H798&amp;I798&amp;J798&amp;K798&amp;M798</f>
        <v>Медицински изделия за лечение на среднотежки и тежки хронични и усложнени рани</v>
      </c>
      <c r="D798" s="11">
        <v>7</v>
      </c>
      <c r="E798" s="11"/>
      <c r="F798" s="11"/>
      <c r="G798" s="11"/>
      <c r="H798" s="70" t="s">
        <v>2789</v>
      </c>
      <c r="I798" s="71"/>
      <c r="J798" s="71"/>
      <c r="K798" s="72"/>
      <c r="L798" s="60"/>
      <c r="M798" s="60"/>
      <c r="N798" s="60"/>
      <c r="O798" s="60"/>
      <c r="P798" s="35"/>
      <c r="Q798" s="35"/>
      <c r="R798" s="37"/>
      <c r="S798" s="1"/>
      <c r="T798" s="33"/>
    </row>
    <row r="799" spans="1:20" s="34" customFormat="1" ht="38.25" customHeight="1">
      <c r="A799" s="34" t="s">
        <v>19</v>
      </c>
      <c r="B799" s="17" t="str">
        <f t="shared" si="50"/>
        <v>73Компресивен бинт, еластичен</v>
      </c>
      <c r="C799" s="17" t="str">
        <f>+G799&amp;H799&amp;I799&amp;J799&amp;K799&amp;M799</f>
        <v>Компресивен бинт, еластичен</v>
      </c>
      <c r="D799" s="11">
        <v>7</v>
      </c>
      <c r="E799" s="11">
        <v>3</v>
      </c>
      <c r="F799" s="11"/>
      <c r="G799" s="11"/>
      <c r="H799" s="70" t="s">
        <v>2974</v>
      </c>
      <c r="I799" s="71"/>
      <c r="J799" s="71"/>
      <c r="K799" s="72"/>
      <c r="L799" s="60"/>
      <c r="M799" s="60"/>
      <c r="N799" s="60"/>
      <c r="O799" s="60"/>
      <c r="P799" s="35"/>
      <c r="Q799" s="35"/>
      <c r="R799" s="37"/>
      <c r="S799" s="1"/>
      <c r="T799" s="33"/>
    </row>
    <row r="800" spans="1:20" s="34" customFormat="1" ht="38.25" customHeight="1">
      <c r="A800" s="34" t="s">
        <v>19</v>
      </c>
      <c r="B800" s="17" t="str">
        <f t="shared" si="50"/>
        <v>731с кремообразна цинкова паста</v>
      </c>
      <c r="C800" s="17" t="str">
        <f>+G800&amp;H800&amp;I800&amp;J800&amp;K800&amp;M800</f>
        <v>с кремообразна цинкова паста</v>
      </c>
      <c r="D800" s="11">
        <v>7</v>
      </c>
      <c r="E800" s="11">
        <v>3</v>
      </c>
      <c r="F800" s="11">
        <v>1</v>
      </c>
      <c r="G800" s="11"/>
      <c r="H800" s="70" t="s">
        <v>2975</v>
      </c>
      <c r="I800" s="71"/>
      <c r="J800" s="71"/>
      <c r="K800" s="72"/>
      <c r="L800" s="60"/>
      <c r="M800" s="60"/>
      <c r="N800" s="60"/>
      <c r="O800" s="60"/>
      <c r="P800" s="35"/>
      <c r="Q800" s="35"/>
      <c r="R800" s="37"/>
      <c r="S800" s="1"/>
      <c r="T800" s="33"/>
    </row>
    <row r="801" spans="1:20" s="38" customFormat="1" ht="38.25" customHeight="1">
      <c r="A801" s="38" t="s">
        <v>19</v>
      </c>
      <c r="B801" s="17" t="str">
        <f t="shared" si="50"/>
        <v>731ZF414Varolast Plus Zinc 8cmx5mPaul Hartmann AGСофарма Трейдинг АДЕластичен компресивен бинт с кремообразна цинкова паста110IV9999931614</v>
      </c>
      <c r="C801" s="29" t="str">
        <f>+G801&amp;J801</f>
        <v>ZF414Софарма Трейдинг АД</v>
      </c>
      <c r="D801" s="42">
        <v>7</v>
      </c>
      <c r="E801" s="42">
        <v>3</v>
      </c>
      <c r="F801" s="42">
        <v>1</v>
      </c>
      <c r="G801" s="23" t="s">
        <v>2976</v>
      </c>
      <c r="H801" s="44" t="s">
        <v>2977</v>
      </c>
      <c r="I801" s="44" t="s">
        <v>2433</v>
      </c>
      <c r="J801" s="45" t="s">
        <v>173</v>
      </c>
      <c r="K801" s="44" t="s">
        <v>2978</v>
      </c>
      <c r="L801" s="42"/>
      <c r="M801" s="44">
        <v>1</v>
      </c>
      <c r="N801" s="46"/>
      <c r="O801" s="46">
        <v>10.220000000000001</v>
      </c>
      <c r="P801" s="42" t="s">
        <v>2979</v>
      </c>
      <c r="Q801" s="44"/>
      <c r="R801" s="44" t="s">
        <v>2796</v>
      </c>
      <c r="S801" s="1"/>
      <c r="T801" s="33"/>
    </row>
    <row r="802" spans="1:20" s="38" customFormat="1" ht="38.25" customHeight="1">
      <c r="A802" s="38" t="s">
        <v>19</v>
      </c>
      <c r="B802" s="17" t="str">
        <f t="shared" si="50"/>
        <v>731ZF415Varolast Plus Zinc 10cmx7mPaul Hartmann AGСофарма Трейдинг АДЕластичен компресивен бинт с кремообразна цинкова паста110IV9999931614</v>
      </c>
      <c r="C802" s="29" t="str">
        <f>+G802&amp;J802</f>
        <v>ZF415Софарма Трейдинг АД</v>
      </c>
      <c r="D802" s="42">
        <v>7</v>
      </c>
      <c r="E802" s="42">
        <v>3</v>
      </c>
      <c r="F802" s="42">
        <v>1</v>
      </c>
      <c r="G802" s="23" t="s">
        <v>2980</v>
      </c>
      <c r="H802" s="44" t="s">
        <v>2981</v>
      </c>
      <c r="I802" s="44" t="s">
        <v>2433</v>
      </c>
      <c r="J802" s="45" t="s">
        <v>173</v>
      </c>
      <c r="K802" s="44" t="s">
        <v>2978</v>
      </c>
      <c r="L802" s="42"/>
      <c r="M802" s="44">
        <v>1</v>
      </c>
      <c r="N802" s="46"/>
      <c r="O802" s="46">
        <v>12.24</v>
      </c>
      <c r="P802" s="42" t="s">
        <v>2979</v>
      </c>
      <c r="Q802" s="44"/>
      <c r="R802" s="44" t="s">
        <v>2796</v>
      </c>
      <c r="S802" s="1"/>
      <c r="T802" s="33"/>
    </row>
    <row r="803" spans="1:20" s="38" customFormat="1" ht="38.25" customHeight="1">
      <c r="B803" s="17"/>
      <c r="C803" s="29"/>
      <c r="D803" s="42">
        <v>7</v>
      </c>
      <c r="E803" s="42">
        <v>3</v>
      </c>
      <c r="F803" s="42">
        <v>1</v>
      </c>
      <c r="G803" s="23" t="s">
        <v>2982</v>
      </c>
      <c r="H803" s="44" t="s">
        <v>2983</v>
      </c>
      <c r="I803" s="44" t="s">
        <v>2984</v>
      </c>
      <c r="J803" s="45" t="s">
        <v>468</v>
      </c>
      <c r="K803" s="44" t="s">
        <v>2985</v>
      </c>
      <c r="L803" s="42"/>
      <c r="M803" s="44">
        <v>1</v>
      </c>
      <c r="N803" s="46"/>
      <c r="O803" s="46">
        <v>14.87</v>
      </c>
      <c r="P803" s="42" t="s">
        <v>2986</v>
      </c>
      <c r="Q803" s="44">
        <v>4948</v>
      </c>
      <c r="R803" s="44" t="s">
        <v>2796</v>
      </c>
      <c r="S803" s="1"/>
      <c r="T803" s="33"/>
    </row>
    <row r="804" spans="1:20" s="34" customFormat="1" ht="38.25" customHeight="1">
      <c r="A804" s="34" t="s">
        <v>19</v>
      </c>
      <c r="B804" s="17" t="str">
        <f>+D804&amp;E804&amp;F804&amp;G804&amp;H804&amp;I804&amp;J804&amp;K804&amp;M804&amp;P804&amp;Q804</f>
        <v>7Медицински изделия за лечение на среднотежки и тежки хронични и усложнени рани</v>
      </c>
      <c r="C804" s="17" t="str">
        <f>+G804&amp;H804&amp;I804&amp;J804&amp;K804&amp;M804</f>
        <v>Медицински изделия за лечение на среднотежки и тежки хронични и усложнени рани</v>
      </c>
      <c r="D804" s="11">
        <v>7</v>
      </c>
      <c r="E804" s="11"/>
      <c r="F804" s="11"/>
      <c r="G804" s="11"/>
      <c r="H804" s="70" t="s">
        <v>2789</v>
      </c>
      <c r="I804" s="71"/>
      <c r="J804" s="71"/>
      <c r="K804" s="72"/>
      <c r="L804" s="60"/>
      <c r="M804" s="60"/>
      <c r="N804" s="60"/>
      <c r="O804" s="60"/>
      <c r="P804" s="35"/>
      <c r="Q804" s="35"/>
      <c r="R804" s="37"/>
      <c r="S804" s="1"/>
      <c r="T804" s="33"/>
    </row>
    <row r="805" spans="1:20" s="34" customFormat="1" ht="38.25" customHeight="1">
      <c r="A805" s="34" t="s">
        <v>19</v>
      </c>
      <c r="B805" s="17" t="str">
        <f>+D805&amp;E805&amp;F805&amp;G805&amp;H805&amp;I805&amp;J805&amp;K805&amp;M805&amp;P805&amp;Q805</f>
        <v>74Антисептичен разтвор</v>
      </c>
      <c r="C805" s="17" t="str">
        <f>+G805&amp;H805&amp;I805&amp;J805&amp;K805&amp;M805</f>
        <v>Антисептичен разтвор</v>
      </c>
      <c r="D805" s="11">
        <v>7</v>
      </c>
      <c r="E805" s="11">
        <v>4</v>
      </c>
      <c r="F805" s="11"/>
      <c r="G805" s="11"/>
      <c r="H805" s="70" t="s">
        <v>2987</v>
      </c>
      <c r="I805" s="71"/>
      <c r="J805" s="71"/>
      <c r="K805" s="72"/>
      <c r="L805" s="60"/>
      <c r="M805" s="60"/>
      <c r="N805" s="60"/>
      <c r="O805" s="60"/>
      <c r="P805" s="35"/>
      <c r="Q805" s="35"/>
      <c r="R805" s="37"/>
      <c r="S805" s="1"/>
      <c r="T805" s="33"/>
    </row>
    <row r="806" spans="1:20" s="34" customFormat="1" ht="38.25" customHeight="1">
      <c r="A806" s="34" t="s">
        <v>19</v>
      </c>
      <c r="B806" s="17" t="str">
        <f>+D806&amp;E806&amp;F806&amp;G806&amp;H806&amp;I806&amp;J806&amp;K806&amp;M806&amp;P806&amp;Q806</f>
        <v>741с полихексанид - PHMB 0,1%</v>
      </c>
      <c r="C806" s="17" t="str">
        <f>+G806&amp;H806&amp;I806&amp;J806&amp;K806&amp;M806</f>
        <v>с полихексанид - PHMB 0,1%</v>
      </c>
      <c r="D806" s="11">
        <v>7</v>
      </c>
      <c r="E806" s="11">
        <v>4</v>
      </c>
      <c r="F806" s="11">
        <v>1</v>
      </c>
      <c r="G806" s="11"/>
      <c r="H806" s="70" t="s">
        <v>2988</v>
      </c>
      <c r="I806" s="71"/>
      <c r="J806" s="71"/>
      <c r="K806" s="72"/>
      <c r="L806" s="60"/>
      <c r="M806" s="60"/>
      <c r="N806" s="60"/>
      <c r="O806" s="60"/>
      <c r="P806" s="35"/>
      <c r="Q806" s="35"/>
      <c r="R806" s="37"/>
      <c r="S806" s="1"/>
      <c r="T806" s="33"/>
    </row>
    <row r="807" spans="1:20" s="38" customFormat="1" ht="38.25" customHeight="1">
      <c r="A807" s="38" t="s">
        <v>19</v>
      </c>
      <c r="B807" s="17" t="str">
        <f>+D807&amp;E807&amp;F807&amp;G807&amp;H807&amp;I807&amp;J807&amp;K807&amp;M807&amp;P807&amp;Q807</f>
        <v>741ZF416PRONTOSAN Solution bottle 350 mlB. Braun Medical AGБ. Браун Медикал ЕООДАнтисептичен иригационен разтвор на базата на полихексанид - PHMB 0,1%110IIIV5797313784400416</v>
      </c>
      <c r="C807" s="29" t="str">
        <f>+G807&amp;J807</f>
        <v>ZF416Б. Браун Медикал ЕООД</v>
      </c>
      <c r="D807" s="42">
        <v>7</v>
      </c>
      <c r="E807" s="42">
        <v>4</v>
      </c>
      <c r="F807" s="42">
        <v>1</v>
      </c>
      <c r="G807" s="23" t="s">
        <v>2989</v>
      </c>
      <c r="H807" s="44" t="s">
        <v>2990</v>
      </c>
      <c r="I807" s="44" t="s">
        <v>2991</v>
      </c>
      <c r="J807" s="45" t="s">
        <v>361</v>
      </c>
      <c r="K807" s="44" t="s">
        <v>2992</v>
      </c>
      <c r="L807" s="42" t="s">
        <v>2993</v>
      </c>
      <c r="M807" s="44">
        <v>1</v>
      </c>
      <c r="N807" s="46"/>
      <c r="O807" s="46">
        <v>16.02</v>
      </c>
      <c r="P807" s="42" t="s">
        <v>2994</v>
      </c>
      <c r="Q807" s="44">
        <v>400416</v>
      </c>
      <c r="R807" s="44" t="s">
        <v>2796</v>
      </c>
      <c r="S807" s="1"/>
      <c r="T807" s="33"/>
    </row>
    <row r="808" spans="1:20" s="38" customFormat="1" ht="38.25" customHeight="1">
      <c r="B808" s="17"/>
      <c r="C808" s="29"/>
      <c r="D808" s="42">
        <v>7</v>
      </c>
      <c r="E808" s="42">
        <v>4</v>
      </c>
      <c r="F808" s="42">
        <v>1</v>
      </c>
      <c r="G808" s="23" t="s">
        <v>2995</v>
      </c>
      <c r="H808" s="44" t="s">
        <v>2996</v>
      </c>
      <c r="I808" s="44" t="s">
        <v>2997</v>
      </c>
      <c r="J808" s="45" t="s">
        <v>173</v>
      </c>
      <c r="K808" s="44" t="s">
        <v>2998</v>
      </c>
      <c r="L808" s="42" t="s">
        <v>2993</v>
      </c>
      <c r="M808" s="44">
        <v>1</v>
      </c>
      <c r="N808" s="46"/>
      <c r="O808" s="46">
        <v>15.46</v>
      </c>
      <c r="P808" s="42" t="s">
        <v>2999</v>
      </c>
      <c r="Q808" s="44"/>
      <c r="R808" s="44" t="s">
        <v>2796</v>
      </c>
      <c r="S808" s="1"/>
      <c r="T808" s="33"/>
    </row>
    <row r="809" spans="1:20" s="62" customFormat="1" ht="38.25" customHeight="1">
      <c r="A809" s="38"/>
      <c r="B809" s="17"/>
      <c r="C809" s="29"/>
      <c r="D809" s="18">
        <v>7</v>
      </c>
      <c r="E809" s="18">
        <v>4</v>
      </c>
      <c r="F809" s="18">
        <v>1</v>
      </c>
      <c r="G809" s="23" t="s">
        <v>3000</v>
      </c>
      <c r="H809" s="23" t="s">
        <v>3001</v>
      </c>
      <c r="I809" s="23" t="s">
        <v>2991</v>
      </c>
      <c r="J809" s="20" t="s">
        <v>361</v>
      </c>
      <c r="K809" s="23" t="s">
        <v>3002</v>
      </c>
      <c r="L809" s="18" t="s">
        <v>3003</v>
      </c>
      <c r="M809" s="23">
        <v>1</v>
      </c>
      <c r="N809" s="22"/>
      <c r="O809" s="22">
        <v>6.19</v>
      </c>
      <c r="P809" s="18" t="s">
        <v>3004</v>
      </c>
      <c r="Q809" s="23"/>
      <c r="R809" s="44" t="s">
        <v>2796</v>
      </c>
      <c r="S809" s="1"/>
      <c r="T809" s="33"/>
    </row>
    <row r="810" spans="1:20" s="62" customFormat="1" ht="38.25" customHeight="1">
      <c r="A810" s="38"/>
      <c r="B810" s="17"/>
      <c r="C810" s="29"/>
      <c r="D810" s="18">
        <v>7</v>
      </c>
      <c r="E810" s="18">
        <v>4</v>
      </c>
      <c r="F810" s="18">
        <v>1</v>
      </c>
      <c r="G810" s="23" t="s">
        <v>3005</v>
      </c>
      <c r="H810" s="23" t="s">
        <v>3006</v>
      </c>
      <c r="I810" s="23" t="s">
        <v>2991</v>
      </c>
      <c r="J810" s="20" t="s">
        <v>361</v>
      </c>
      <c r="K810" s="23" t="s">
        <v>3007</v>
      </c>
      <c r="L810" s="18" t="s">
        <v>3008</v>
      </c>
      <c r="M810" s="23">
        <v>1</v>
      </c>
      <c r="N810" s="22"/>
      <c r="O810" s="22">
        <v>51.15</v>
      </c>
      <c r="P810" s="18" t="s">
        <v>3009</v>
      </c>
      <c r="Q810" s="23"/>
      <c r="R810" s="44" t="s">
        <v>2796</v>
      </c>
      <c r="S810" s="1"/>
      <c r="T810" s="33"/>
    </row>
    <row r="811" spans="1:20" s="62" customFormat="1" ht="38.25" customHeight="1">
      <c r="A811" s="38" t="s">
        <v>19</v>
      </c>
      <c r="B811" s="17" t="str">
        <f>+D811&amp;E811&amp;F811&amp;G811&amp;H811&amp;I811&amp;J811&amp;K811&amp;M811&amp;P811&amp;Q811</f>
        <v>741ZF437PRONTOSAN Wound Gel bottle 30 mlB. Braun Medical AGБ. Браун Медикал ЕООДАнтисептичен иригационен разтвор на базата на полихексанид - PHMB 0,1% течен гел 30 мл.110IIIV5952364492</v>
      </c>
      <c r="C811" s="29" t="str">
        <f>+G811&amp;J811</f>
        <v>ZF437Б. Браун Медикал ЕООД</v>
      </c>
      <c r="D811" s="18">
        <v>7</v>
      </c>
      <c r="E811" s="18">
        <v>4</v>
      </c>
      <c r="F811" s="18">
        <v>1</v>
      </c>
      <c r="G811" s="23" t="s">
        <v>3010</v>
      </c>
      <c r="H811" s="23" t="s">
        <v>3011</v>
      </c>
      <c r="I811" s="23" t="s">
        <v>2991</v>
      </c>
      <c r="J811" s="20" t="s">
        <v>361</v>
      </c>
      <c r="K811" s="23" t="s">
        <v>3012</v>
      </c>
      <c r="L811" s="18" t="s">
        <v>3013</v>
      </c>
      <c r="M811" s="23">
        <v>1</v>
      </c>
      <c r="N811" s="22"/>
      <c r="O811" s="22">
        <v>15.85</v>
      </c>
      <c r="P811" s="18" t="s">
        <v>3014</v>
      </c>
      <c r="Q811" s="23"/>
      <c r="R811" s="44" t="s">
        <v>2796</v>
      </c>
      <c r="S811" s="1"/>
      <c r="T811" s="33"/>
    </row>
    <row r="812" spans="1:20" s="62" customFormat="1" ht="38.25" customHeight="1">
      <c r="A812" s="38"/>
      <c r="B812" s="17"/>
      <c r="C812" s="29"/>
      <c r="D812" s="18">
        <v>7</v>
      </c>
      <c r="E812" s="18">
        <v>4</v>
      </c>
      <c r="F812" s="18">
        <v>1</v>
      </c>
      <c r="G812" s="23" t="s">
        <v>3015</v>
      </c>
      <c r="H812" s="23" t="s">
        <v>3016</v>
      </c>
      <c r="I812" s="23" t="s">
        <v>3017</v>
      </c>
      <c r="J812" s="20" t="s">
        <v>468</v>
      </c>
      <c r="K812" s="23" t="s">
        <v>3018</v>
      </c>
      <c r="L812" s="18" t="s">
        <v>3019</v>
      </c>
      <c r="M812" s="23">
        <v>1</v>
      </c>
      <c r="N812" s="22"/>
      <c r="O812" s="22">
        <v>14.88</v>
      </c>
      <c r="P812" s="18" t="s">
        <v>3020</v>
      </c>
      <c r="Q812" s="23" t="s">
        <v>3021</v>
      </c>
      <c r="R812" s="23" t="s">
        <v>2796</v>
      </c>
      <c r="S812" s="1"/>
      <c r="T812" s="33"/>
    </row>
    <row r="813" spans="1:20" s="62" customFormat="1" ht="38.25" customHeight="1">
      <c r="A813" s="38"/>
      <c r="B813" s="17"/>
      <c r="C813" s="29"/>
      <c r="D813" s="18">
        <v>7</v>
      </c>
      <c r="E813" s="18">
        <v>4</v>
      </c>
      <c r="F813" s="18">
        <v>1</v>
      </c>
      <c r="G813" s="23" t="s">
        <v>3022</v>
      </c>
      <c r="H813" s="23" t="s">
        <v>3023</v>
      </c>
      <c r="I813" s="23" t="s">
        <v>3017</v>
      </c>
      <c r="J813" s="20" t="s">
        <v>468</v>
      </c>
      <c r="K813" s="23" t="s">
        <v>3018</v>
      </c>
      <c r="L813" s="18" t="s">
        <v>3024</v>
      </c>
      <c r="M813" s="23">
        <v>1</v>
      </c>
      <c r="N813" s="22"/>
      <c r="O813" s="22">
        <v>11.4</v>
      </c>
      <c r="P813" s="18" t="s">
        <v>3020</v>
      </c>
      <c r="Q813" s="23" t="s">
        <v>3025</v>
      </c>
      <c r="R813" s="23" t="s">
        <v>2796</v>
      </c>
      <c r="S813" s="1"/>
      <c r="T813" s="33"/>
    </row>
    <row r="814" spans="1:20" ht="38.25" customHeight="1">
      <c r="D814" s="11">
        <v>7</v>
      </c>
      <c r="E814" s="11"/>
      <c r="F814" s="11"/>
      <c r="G814" s="11"/>
      <c r="H814" s="70" t="s">
        <v>2789</v>
      </c>
      <c r="I814" s="71"/>
      <c r="J814" s="71"/>
      <c r="K814" s="72"/>
      <c r="L814" s="100" t="s">
        <v>3034</v>
      </c>
      <c r="M814" s="101"/>
      <c r="N814" s="101"/>
      <c r="O814" s="102"/>
      <c r="P814" s="37"/>
      <c r="Q814" s="63"/>
      <c r="R814" s="61"/>
      <c r="T814" s="33"/>
    </row>
    <row r="815" spans="1:20" ht="38.25" customHeight="1">
      <c r="D815" s="11">
        <v>7</v>
      </c>
      <c r="E815" s="11">
        <v>4</v>
      </c>
      <c r="F815" s="11"/>
      <c r="G815" s="11"/>
      <c r="H815" s="70" t="s">
        <v>2987</v>
      </c>
      <c r="I815" s="71"/>
      <c r="J815" s="71"/>
      <c r="K815" s="72"/>
      <c r="L815" s="103"/>
      <c r="M815" s="131"/>
      <c r="N815" s="131"/>
      <c r="O815" s="105"/>
      <c r="P815" s="37"/>
      <c r="Q815" s="63"/>
      <c r="R815" s="61"/>
      <c r="T815" s="33"/>
    </row>
    <row r="816" spans="1:20" ht="38.25" customHeight="1">
      <c r="D816" s="11">
        <v>7</v>
      </c>
      <c r="E816" s="11">
        <v>4</v>
      </c>
      <c r="F816" s="11">
        <v>2</v>
      </c>
      <c r="G816" s="11"/>
      <c r="H816" s="70" t="s">
        <v>3026</v>
      </c>
      <c r="I816" s="71"/>
      <c r="J816" s="71"/>
      <c r="K816" s="72"/>
      <c r="L816" s="106"/>
      <c r="M816" s="107"/>
      <c r="N816" s="107"/>
      <c r="O816" s="108"/>
      <c r="P816" s="37"/>
      <c r="Q816" s="63"/>
      <c r="R816" s="61"/>
      <c r="T816" s="33"/>
    </row>
    <row r="817" spans="4:20" ht="38.25" customHeight="1">
      <c r="D817" s="42">
        <v>7</v>
      </c>
      <c r="E817" s="42">
        <v>4</v>
      </c>
      <c r="F817" s="42">
        <v>2</v>
      </c>
      <c r="G817" s="23" t="s">
        <v>3027</v>
      </c>
      <c r="H817" s="44" t="s">
        <v>3028</v>
      </c>
      <c r="I817" s="44" t="s">
        <v>3029</v>
      </c>
      <c r="J817" s="45" t="s">
        <v>39</v>
      </c>
      <c r="K817" s="44" t="s">
        <v>3030</v>
      </c>
      <c r="L817" s="18" t="s">
        <v>3031</v>
      </c>
      <c r="M817" s="44">
        <v>1</v>
      </c>
      <c r="N817" s="42"/>
      <c r="O817" s="64">
        <v>32</v>
      </c>
      <c r="P817" s="44" t="s">
        <v>3032</v>
      </c>
      <c r="Q817" s="44">
        <v>30300</v>
      </c>
      <c r="R817" s="44" t="s">
        <v>2796</v>
      </c>
      <c r="T817" s="33"/>
    </row>
    <row r="820" spans="4:20" ht="38.25" customHeight="1">
      <c r="H820" s="65"/>
    </row>
  </sheetData>
  <autoFilter ref="A4:R817" xr:uid="{9A87DBAF-9F0C-4BB1-B2AC-D9F7BC0DEE3D}"/>
  <mergeCells count="136">
    <mergeCell ref="H805:K805"/>
    <mergeCell ref="H806:K806"/>
    <mergeCell ref="H814:K814"/>
    <mergeCell ref="L814:O816"/>
    <mergeCell ref="H815:K815"/>
    <mergeCell ref="H816:K816"/>
    <mergeCell ref="H794:K794"/>
    <mergeCell ref="H795:K795"/>
    <mergeCell ref="H798:K798"/>
    <mergeCell ref="H799:K799"/>
    <mergeCell ref="H800:K800"/>
    <mergeCell ref="H804:K804"/>
    <mergeCell ref="H770:K770"/>
    <mergeCell ref="H785:K785"/>
    <mergeCell ref="L785:O787"/>
    <mergeCell ref="H786:K786"/>
    <mergeCell ref="H787:K787"/>
    <mergeCell ref="H793:K793"/>
    <mergeCell ref="H724:K724"/>
    <mergeCell ref="H760:K760"/>
    <mergeCell ref="H761:K761"/>
    <mergeCell ref="H762:K762"/>
    <mergeCell ref="H768:K768"/>
    <mergeCell ref="H769:K769"/>
    <mergeCell ref="L722:O722"/>
    <mergeCell ref="D702:R702"/>
    <mergeCell ref="H703:K703"/>
    <mergeCell ref="L703:O704"/>
    <mergeCell ref="H704:K704"/>
    <mergeCell ref="H722:K722"/>
    <mergeCell ref="H723:K723"/>
    <mergeCell ref="H684:K684"/>
    <mergeCell ref="H685:K685"/>
    <mergeCell ref="H686:K686"/>
    <mergeCell ref="H696:K696"/>
    <mergeCell ref="L696:O697"/>
    <mergeCell ref="H697:K697"/>
    <mergeCell ref="H669:K669"/>
    <mergeCell ref="H670:K670"/>
    <mergeCell ref="H671:K671"/>
    <mergeCell ref="H678:K678"/>
    <mergeCell ref="H679:K679"/>
    <mergeCell ref="H680:K680"/>
    <mergeCell ref="R567:R569"/>
    <mergeCell ref="H568:K568"/>
    <mergeCell ref="H569:K569"/>
    <mergeCell ref="H640:K640"/>
    <mergeCell ref="H641:K641"/>
    <mergeCell ref="H642:K642"/>
    <mergeCell ref="H539:K539"/>
    <mergeCell ref="H556:K556"/>
    <mergeCell ref="H557:K557"/>
    <mergeCell ref="H558:K558"/>
    <mergeCell ref="H567:K567"/>
    <mergeCell ref="L567:O569"/>
    <mergeCell ref="H482:K482"/>
    <mergeCell ref="H489:K489"/>
    <mergeCell ref="H490:K490"/>
    <mergeCell ref="H491:K491"/>
    <mergeCell ref="H537:K537"/>
    <mergeCell ref="H538:K538"/>
    <mergeCell ref="H474:K474"/>
    <mergeCell ref="L474:O476"/>
    <mergeCell ref="H475:K475"/>
    <mergeCell ref="H476:K476"/>
    <mergeCell ref="H480:K480"/>
    <mergeCell ref="H481:K481"/>
    <mergeCell ref="H418:K418"/>
    <mergeCell ref="H419:K419"/>
    <mergeCell ref="H420:K420"/>
    <mergeCell ref="H457:K457"/>
    <mergeCell ref="H458:K458"/>
    <mergeCell ref="H459:K459"/>
    <mergeCell ref="H377:K377"/>
    <mergeCell ref="H378:K378"/>
    <mergeCell ref="H379:K379"/>
    <mergeCell ref="H399:K399"/>
    <mergeCell ref="H400:K400"/>
    <mergeCell ref="H401:K401"/>
    <mergeCell ref="H326:K326"/>
    <mergeCell ref="H327:K327"/>
    <mergeCell ref="H328:K328"/>
    <mergeCell ref="H332:K332"/>
    <mergeCell ref="L332:O334"/>
    <mergeCell ref="R332:R334"/>
    <mergeCell ref="H333:K333"/>
    <mergeCell ref="H334:K334"/>
    <mergeCell ref="H280:K280"/>
    <mergeCell ref="H281:K281"/>
    <mergeCell ref="H282:K282"/>
    <mergeCell ref="H286:K286"/>
    <mergeCell ref="H287:K287"/>
    <mergeCell ref="H288:K288"/>
    <mergeCell ref="H248:K248"/>
    <mergeCell ref="H249:K249"/>
    <mergeCell ref="H250:K250"/>
    <mergeCell ref="H257:K257"/>
    <mergeCell ref="H258:K258"/>
    <mergeCell ref="H259:K259"/>
    <mergeCell ref="H205:K205"/>
    <mergeCell ref="H206:K206"/>
    <mergeCell ref="H207:K207"/>
    <mergeCell ref="H217:K217"/>
    <mergeCell ref="H218:K218"/>
    <mergeCell ref="H219:K219"/>
    <mergeCell ref="H200:K200"/>
    <mergeCell ref="H201:K201"/>
    <mergeCell ref="H202:K202"/>
    <mergeCell ref="H75:K75"/>
    <mergeCell ref="R75:R77"/>
    <mergeCell ref="H76:K76"/>
    <mergeCell ref="H77:K77"/>
    <mergeCell ref="D83:R83"/>
    <mergeCell ref="H84:K84"/>
    <mergeCell ref="L84:O86"/>
    <mergeCell ref="R84:R86"/>
    <mergeCell ref="H85:K85"/>
    <mergeCell ref="H86:K86"/>
    <mergeCell ref="D41:R41"/>
    <mergeCell ref="H42:K42"/>
    <mergeCell ref="L42:O44"/>
    <mergeCell ref="R42:R44"/>
    <mergeCell ref="H43:K43"/>
    <mergeCell ref="H44:K44"/>
    <mergeCell ref="H130:K130"/>
    <mergeCell ref="H131:K131"/>
    <mergeCell ref="H132:K132"/>
    <mergeCell ref="D1:R1"/>
    <mergeCell ref="N2:O2"/>
    <mergeCell ref="H5:K5"/>
    <mergeCell ref="L5:O7"/>
    <mergeCell ref="H6:K6"/>
    <mergeCell ref="H7:K7"/>
    <mergeCell ref="D27:R27"/>
    <mergeCell ref="L28:O30"/>
    <mergeCell ref="R28:R30"/>
  </mergeCells>
  <pageMargins left="0.25" right="0.25" top="0.75" bottom="0.75" header="0.3" footer="0.3"/>
  <pageSetup paperSize="9" scale="49" orientation="landscape" r:id="rId1"/>
  <rowBreaks count="3" manualBreakCount="3">
    <brk id="41" min="3" max="17" man="1"/>
    <brk id="767" min="3" max="17" man="1"/>
    <brk id="792" min="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ИБП</vt:lpstr>
      <vt:lpstr>ИБП!Print_Area</vt:lpstr>
    </vt:vector>
  </TitlesOfParts>
  <Company>NHIF.BG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 Пенчева Георгиева</dc:creator>
  <cp:lastModifiedBy>Галина Ненчева Ненчева</cp:lastModifiedBy>
  <dcterms:created xsi:type="dcterms:W3CDTF">2026-05-22T12:21:05Z</dcterms:created>
  <dcterms:modified xsi:type="dcterms:W3CDTF">2026-06-22T08:50:57Z</dcterms:modified>
</cp:coreProperties>
</file>