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C40A8259-C107-4B32-8349-CEF662D4399E}" xr6:coauthVersionLast="47" xr6:coauthVersionMax="47" xr10:uidLastSave="{00000000-0000-0000-0000-000000000000}"/>
  <bookViews>
    <workbookView xWindow="-120" yWindow="-120" windowWidth="29040" windowHeight="15720" tabRatio="608" xr2:uid="{00000000-000D-0000-FFFF-FFFF00000000}"/>
  </bookViews>
  <sheets>
    <sheet name="БМП ПМС-23 м.12.2024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ПМС-23 м.12.2024'!$A$3:$I$64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ПМС-23 м.12.2024'!$A$1:$I$64</definedName>
    <definedName name="_xlnm.Print_Titles" localSheetId="0">'БМП ПМС-23 м.12.2024'!$2:$3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" i="13" l="1"/>
  <c r="I48" i="13" l="1"/>
  <c r="H4" i="13" l="1"/>
  <c r="I12" i="13" l="1"/>
  <c r="I63" i="13" l="1"/>
  <c r="I61" i="13"/>
  <c r="I59" i="13"/>
  <c r="I57" i="13"/>
  <c r="I55" i="13"/>
  <c r="I46" i="13"/>
  <c r="I44" i="13"/>
  <c r="I42" i="13"/>
  <c r="I40" i="13"/>
  <c r="I38" i="13"/>
  <c r="I36" i="13"/>
  <c r="I34" i="13"/>
  <c r="I32" i="13"/>
  <c r="I30" i="13"/>
  <c r="I28" i="13"/>
  <c r="I26" i="13"/>
  <c r="I24" i="13"/>
  <c r="I22" i="13"/>
  <c r="I20" i="13"/>
  <c r="I18" i="13"/>
  <c r="I16" i="13"/>
  <c r="I14" i="13"/>
  <c r="I7" i="13"/>
  <c r="I5" i="13"/>
  <c r="I4" i="13" l="1"/>
</calcChain>
</file>

<file path=xl/sharedStrings.xml><?xml version="1.0" encoding="utf-8"?>
<sst xmlns="http://schemas.openxmlformats.org/spreadsheetml/2006/main" count="200" uniqueCount="160">
  <si>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</si>
  <si>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</si>
  <si>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</si>
  <si>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</si>
  <si>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</si>
  <si>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</si>
  <si>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</si>
  <si>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</si>
  <si>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</si>
  <si>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</si>
  <si>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</si>
  <si>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</si>
  <si>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</si>
  <si>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</si>
  <si>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</si>
  <si>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</si>
  <si>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</si>
  <si>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</si>
  <si>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</si>
  <si>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</si>
  <si>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</si>
  <si>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</si>
  <si>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</si>
  <si>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</si>
  <si>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</si>
  <si>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</si>
  <si>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</si>
  <si>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</si>
  <si>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</si>
  <si>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</si>
  <si>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</si>
  <si>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</si>
  <si>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</si>
  <si>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Име на лечебно заведение</t>
  </si>
  <si>
    <t>ГМД</t>
  </si>
  <si>
    <t>МД</t>
  </si>
  <si>
    <t>Общ брой нает медицински персонал</t>
  </si>
  <si>
    <t>Рег. №</t>
  </si>
  <si>
    <t>01</t>
  </si>
  <si>
    <t>Благоевград</t>
  </si>
  <si>
    <t>0103211001</t>
  </si>
  <si>
    <t>МБАЛ Благоевград АД</t>
  </si>
  <si>
    <t>02</t>
  </si>
  <si>
    <t>Бургас</t>
  </si>
  <si>
    <t>0204211001</t>
  </si>
  <si>
    <t>УМБАЛ Бургас АД</t>
  </si>
  <si>
    <t>03</t>
  </si>
  <si>
    <t>Варна</t>
  </si>
  <si>
    <t>0306211001</t>
  </si>
  <si>
    <t xml:space="preserve">УМБАЛ "Света Марина " ЕАД                                                                          </t>
  </si>
  <si>
    <t>0306211002</t>
  </si>
  <si>
    <t xml:space="preserve"> "МБАЛ "Света Анна" - Варна" АД                                                                        </t>
  </si>
  <si>
    <t>04</t>
  </si>
  <si>
    <t>Велико Търново</t>
  </si>
  <si>
    <t>0404211001</t>
  </si>
  <si>
    <t>МОБАЛ "Д-р Стефан Черкезов" АД</t>
  </si>
  <si>
    <t>05</t>
  </si>
  <si>
    <t>Видин</t>
  </si>
  <si>
    <t>0509211001</t>
  </si>
  <si>
    <t>МБАЛ"Света Петка" АД</t>
  </si>
  <si>
    <t>06</t>
  </si>
  <si>
    <t>Враца</t>
  </si>
  <si>
    <t>0610211001</t>
  </si>
  <si>
    <t>МБАЛ Христо Ботев  АД Враца</t>
  </si>
  <si>
    <t>07</t>
  </si>
  <si>
    <t>Габрово</t>
  </si>
  <si>
    <t>0705211001</t>
  </si>
  <si>
    <t>МБАЛ "Д-р Тота Венкова" АД - гр. Габрово</t>
  </si>
  <si>
    <t>08</t>
  </si>
  <si>
    <t>Добрич</t>
  </si>
  <si>
    <t>МБАЛ Добрич</t>
  </si>
  <si>
    <t>Кърджали</t>
  </si>
  <si>
    <t>0916211001</t>
  </si>
  <si>
    <t>МБАЛ"Д-р Ат. Дафовски" АД</t>
  </si>
  <si>
    <t>10</t>
  </si>
  <si>
    <t>Кюстендил</t>
  </si>
  <si>
    <t>1029211001</t>
  </si>
  <si>
    <t>МБАЛ"Д-р Никола Василиев"АД</t>
  </si>
  <si>
    <t>11</t>
  </si>
  <si>
    <t>Ловеч</t>
  </si>
  <si>
    <t>1118211001</t>
  </si>
  <si>
    <t>МБАЛ-Ловеч</t>
  </si>
  <si>
    <t>12</t>
  </si>
  <si>
    <t>Монтана</t>
  </si>
  <si>
    <t>МБАЛ Д-р Ст. Илиев</t>
  </si>
  <si>
    <t>13</t>
  </si>
  <si>
    <t>Пазарджик</t>
  </si>
  <si>
    <t>1319211001</t>
  </si>
  <si>
    <t>"МБАЛ - Пазарджик" АД</t>
  </si>
  <si>
    <t>Перник</t>
  </si>
  <si>
    <t>1432211001</t>
  </si>
  <si>
    <t>"МБАЛ Р.Ангелова"АД</t>
  </si>
  <si>
    <t>15</t>
  </si>
  <si>
    <t>Плевен</t>
  </si>
  <si>
    <t xml:space="preserve">Плевен </t>
  </si>
  <si>
    <t>1524211001</t>
  </si>
  <si>
    <t>УМБАЛ Д-р Георги Странски -ЕАД</t>
  </si>
  <si>
    <t>16</t>
  </si>
  <si>
    <t>Пловдив</t>
  </si>
  <si>
    <t>1622211001</t>
  </si>
  <si>
    <t>УМБАЛ "Свети Георги" ЕАД</t>
  </si>
  <si>
    <t>17</t>
  </si>
  <si>
    <t>Разград</t>
  </si>
  <si>
    <t>1726211001</t>
  </si>
  <si>
    <t>МБАЛ Св. Иван Рилски - Разград  АД</t>
  </si>
  <si>
    <t>18</t>
  </si>
  <si>
    <t>Русе</t>
  </si>
  <si>
    <t>1827211001</t>
  </si>
  <si>
    <t xml:space="preserve"> УМБАЛ КАНЕВ АД </t>
  </si>
  <si>
    <t>19</t>
  </si>
  <si>
    <t>Силистра</t>
  </si>
  <si>
    <t>1931211001</t>
  </si>
  <si>
    <t>МБАЛ Силистра АД</t>
  </si>
  <si>
    <t>Сливен</t>
  </si>
  <si>
    <t>2020211001</t>
  </si>
  <si>
    <t>МБАЛ д-р Иван Селимински АД</t>
  </si>
  <si>
    <t>Смолян</t>
  </si>
  <si>
    <t>2131211001</t>
  </si>
  <si>
    <t>МБАЛ "Д-р Братан Шукеров" АД гр. Смолян</t>
  </si>
  <si>
    <t>София -град</t>
  </si>
  <si>
    <t>2201211002</t>
  </si>
  <si>
    <t>УМБАЛ "Ц. Йоанна - ИСУЛ"ЕАД</t>
  </si>
  <si>
    <t>22</t>
  </si>
  <si>
    <t>МБАЛ НКБ ЕАД</t>
  </si>
  <si>
    <t>2201211055</t>
  </si>
  <si>
    <t>УМБАЛ Александровска ЕАД</t>
  </si>
  <si>
    <t>2201211003</t>
  </si>
  <si>
    <t>УМБАСМ Пирогов ЕАД</t>
  </si>
  <si>
    <t>2201211001</t>
  </si>
  <si>
    <t>МБАЛ Св. Анна ЕАД</t>
  </si>
  <si>
    <t>Столична</t>
  </si>
  <si>
    <t>24</t>
  </si>
  <si>
    <t>Стара Загора</t>
  </si>
  <si>
    <t>2431211002</t>
  </si>
  <si>
    <t>"УМБАЛ Проф. Д-р Стоян Киркович" АД</t>
  </si>
  <si>
    <t>25</t>
  </si>
  <si>
    <t>Търговище</t>
  </si>
  <si>
    <t>2535211001</t>
  </si>
  <si>
    <t>МБАЛ-ТЪРГОВИЩЕ АД</t>
  </si>
  <si>
    <t>26</t>
  </si>
  <si>
    <t>Хасково</t>
  </si>
  <si>
    <t>2634211001</t>
  </si>
  <si>
    <t>МБАЛ  Хасково АД</t>
  </si>
  <si>
    <t>27</t>
  </si>
  <si>
    <t>Шумен</t>
  </si>
  <si>
    <t>2730211001</t>
  </si>
  <si>
    <t>"МБАЛ Шумен" АД</t>
  </si>
  <si>
    <t>28</t>
  </si>
  <si>
    <t>Ямбол</t>
  </si>
  <si>
    <t>2826211001</t>
  </si>
  <si>
    <t>МБАЛ "Свети Пантелеймон" АД</t>
  </si>
  <si>
    <t>0828211001</t>
  </si>
  <si>
    <t>1229211001</t>
  </si>
  <si>
    <t>2201211083</t>
  </si>
  <si>
    <t>09</t>
  </si>
  <si>
    <t>14</t>
  </si>
  <si>
    <t>20</t>
  </si>
  <si>
    <t>21</t>
  </si>
  <si>
    <t>УТВЪРЖДАВАМ
УПРАВИТЕЛ на НЗОК: 
СТАНИМИР МИХАЙЛОВ</t>
  </si>
  <si>
    <t>Списък на изпълнителите на БМП, отговарящи на критерии по чл. 34 от  „Наредба за осъществяване правото на достъп до медицинска помощ“ от 2006 г.  за м. 12.2023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</si>
</sst>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9" fillId="0" borderId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5" fillId="25" borderId="3" applyNumberFormat="0" applyAlignment="0" applyProtection="0"/>
    <xf numFmtId="0" fontId="15" fillId="25" borderId="3" applyNumberFormat="0" applyAlignment="0" applyProtection="0"/>
    <xf numFmtId="165" fontId="16" fillId="24" borderId="0"/>
    <xf numFmtId="166" fontId="5" fillId="0" borderId="0" applyFont="0" applyFill="0" applyBorder="0" applyAlignment="0" applyProtection="0"/>
    <xf numFmtId="165" fontId="17" fillId="26" borderId="0"/>
    <xf numFmtId="167" fontId="17" fillId="27" borderId="0">
      <protection locked="0"/>
    </xf>
    <xf numFmtId="165" fontId="17" fillId="27" borderId="0">
      <protection locked="0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2" fillId="2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8" fontId="26" fillId="0" borderId="0">
      <alignment horizontal="center" vertical="center"/>
    </xf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28" fillId="0" borderId="0"/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>
      <alignment vertical="top"/>
    </xf>
    <xf numFmtId="0" fontId="5" fillId="0" borderId="0"/>
    <xf numFmtId="0" fontId="29" fillId="0" borderId="0"/>
    <xf numFmtId="0" fontId="28" fillId="0" borderId="0">
      <alignment vertical="top"/>
    </xf>
    <xf numFmtId="0" fontId="1" fillId="0" borderId="0"/>
    <xf numFmtId="0" fontId="5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9" fillId="0" borderId="0"/>
    <xf numFmtId="0" fontId="28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9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31" fillId="0" borderId="0">
      <alignment vertical="top"/>
    </xf>
    <xf numFmtId="0" fontId="5" fillId="0" borderId="0"/>
    <xf numFmtId="0" fontId="28" fillId="0" borderId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7" fillId="29" borderId="0"/>
    <xf numFmtId="0" fontId="33" fillId="0" borderId="0"/>
    <xf numFmtId="0" fontId="9" fillId="0" borderId="0">
      <alignment vertical="top"/>
    </xf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28" fillId="0" borderId="0"/>
    <xf numFmtId="168" fontId="34" fillId="25" borderId="10">
      <alignment vertic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168" fontId="37" fillId="19" borderId="0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>
      <alignment vertical="top"/>
    </xf>
    <xf numFmtId="0" fontId="40" fillId="2" borderId="0" applyNumberFormat="0" applyBorder="0" applyAlignment="0" applyProtection="0"/>
  </cellStyleXfs>
  <cellXfs count="41">
    <xf numFmtId="0" fontId="0" fillId="0" borderId="0" xfId="0"/>
    <xf numFmtId="1" fontId="5" fillId="4" borderId="1" xfId="0" applyNumberFormat="1" applyFont="1" applyFill="1" applyBorder="1" applyAlignment="1">
      <alignment horizontal="center" vertical="center"/>
    </xf>
    <xf numFmtId="0" fontId="39" fillId="0" borderId="0" xfId="0" applyFont="1"/>
    <xf numFmtId="0" fontId="4" fillId="0" borderId="0" xfId="0" applyFont="1"/>
    <xf numFmtId="1" fontId="7" fillId="5" borderId="1" xfId="1" applyNumberFormat="1" applyFont="1" applyFill="1" applyBorder="1" applyAlignment="1">
      <alignment horizontal="center" vertical="center"/>
    </xf>
    <xf numFmtId="49" fontId="7" fillId="5" borderId="1" xfId="1" applyNumberFormat="1" applyFont="1" applyFill="1" applyBorder="1" applyAlignment="1">
      <alignment horizontal="center" vertical="center"/>
    </xf>
    <xf numFmtId="4" fontId="5" fillId="4" borderId="1" xfId="0" applyNumberFormat="1" applyFont="1" applyFill="1" applyBorder="1" applyAlignment="1">
      <alignment vertical="center"/>
    </xf>
    <xf numFmtId="0" fontId="8" fillId="5" borderId="1" xfId="0" applyFont="1" applyFill="1" applyBorder="1" applyAlignment="1">
      <alignment horizontal="left" vertical="center"/>
    </xf>
    <xf numFmtId="4" fontId="6" fillId="5" borderId="1" xfId="1" applyNumberFormat="1" applyFont="1" applyFill="1" applyBorder="1" applyAlignment="1">
      <alignment horizontal="right" vertical="center"/>
    </xf>
    <xf numFmtId="0" fontId="8" fillId="5" borderId="1" xfId="0" applyFont="1" applyFill="1" applyBorder="1" applyAlignment="1">
      <alignment vertical="center"/>
    </xf>
    <xf numFmtId="49" fontId="5" fillId="4" borderId="1" xfId="0" quotePrefix="1" applyNumberFormat="1" applyFont="1" applyFill="1" applyBorder="1" applyAlignment="1">
      <alignment horizontal="center" vertical="center"/>
    </xf>
    <xf numFmtId="4" fontId="10" fillId="4" borderId="1" xfId="0" applyNumberFormat="1" applyFont="1" applyFill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9" fontId="5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3" fontId="6" fillId="5" borderId="1" xfId="1" applyNumberFormat="1" applyFont="1" applyFill="1" applyBorder="1" applyAlignment="1">
      <alignment horizontal="right" vertical="center"/>
    </xf>
    <xf numFmtId="3" fontId="39" fillId="0" borderId="0" xfId="0" applyNumberFormat="1" applyFont="1"/>
    <xf numFmtId="0" fontId="39" fillId="0" borderId="1" xfId="0" applyFont="1" applyBorder="1"/>
    <xf numFmtId="0" fontId="39" fillId="5" borderId="1" xfId="0" applyFont="1" applyFill="1" applyBorder="1"/>
    <xf numFmtId="49" fontId="6" fillId="5" borderId="1" xfId="1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0" fontId="10" fillId="4" borderId="1" xfId="2" quotePrefix="1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center" vertical="center"/>
    </xf>
    <xf numFmtId="164" fontId="5" fillId="4" borderId="1" xfId="0" quotePrefix="1" applyNumberFormat="1" applyFont="1" applyFill="1" applyBorder="1" applyAlignment="1">
      <alignment horizontal="center" vertical="center"/>
    </xf>
    <xf numFmtId="0" fontId="4" fillId="4" borderId="1" xfId="121" applyFont="1" applyFill="1" applyBorder="1" applyAlignment="1">
      <alignment vertical="center" wrapText="1"/>
    </xf>
    <xf numFmtId="0" fontId="4" fillId="0" borderId="1" xfId="121" applyFont="1" applyBorder="1" applyAlignment="1">
      <alignment horizontal="center"/>
    </xf>
    <xf numFmtId="4" fontId="5" fillId="4" borderId="1" xfId="121" applyNumberFormat="1" applyFont="1" applyFill="1" applyBorder="1" applyAlignment="1">
      <alignment horizontal="right"/>
    </xf>
    <xf numFmtId="0" fontId="5" fillId="0" borderId="1" xfId="121" quotePrefix="1" applyFont="1" applyBorder="1" applyAlignment="1">
      <alignment horizontal="center"/>
    </xf>
    <xf numFmtId="49" fontId="5" fillId="4" borderId="1" xfId="121" applyNumberFormat="1" applyFont="1" applyFill="1" applyBorder="1" applyAlignment="1">
      <alignment horizontal="center" vertical="center"/>
    </xf>
    <xf numFmtId="49" fontId="10" fillId="4" borderId="1" xfId="0" quotePrefix="1" applyNumberFormat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vertical="center"/>
    </xf>
    <xf numFmtId="0" fontId="10" fillId="4" borderId="1" xfId="0" applyFont="1" applyFill="1" applyBorder="1" applyAlignment="1">
      <alignment horizontal="left" vertical="center"/>
    </xf>
    <xf numFmtId="1" fontId="5" fillId="4" borderId="1" xfId="0" applyNumberFormat="1" applyFont="1" applyFill="1" applyBorder="1" applyAlignment="1">
      <alignment horizontal="left" vertical="center"/>
    </xf>
    <xf numFmtId="0" fontId="5" fillId="0" borderId="1" xfId="121" applyFont="1" applyBorder="1" applyAlignment="1">
      <alignment horizontal="left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horizontal="left" vertical="center" wrapText="1"/>
    </xf>
    <xf numFmtId="0" fontId="42" fillId="0" borderId="13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fc-budget.nhif.bg\BUDGET\TKIRIL~1\AppData\Local\Temp\7zOD652.tmp\BUDGET\Users\apangelov\AppData\Local\Microsoft\Windows\Temporary%20Internet%20Files\Content.Outlook\YGYBO8SF\Iskra%201\1.Analizi\2003\9\Rabotni\SIMP3%20NRD%202003.xls?8C3ABEF2" TargetMode="External"/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73"/>
  <sheetViews>
    <sheetView tabSelected="1" view="pageBreakPreview" zoomScale="90" zoomScaleNormal="90" zoomScaleSheetLayoutView="90" workbookViewId="0">
      <pane ySplit="3" topLeftCell="A4" activePane="bottomLeft" state="frozen"/>
      <selection pane="bottomLeft" activeCell="E1" sqref="E1"/>
    </sheetView>
  </sheetViews>
  <sheetFormatPr defaultRowHeight="15"/>
  <cols>
    <col min="1" max="1" width="6.140625" style="2" customWidth="1"/>
    <col min="2" max="2" width="6.28515625" style="2" customWidth="1"/>
    <col min="3" max="3" width="5.28515625" style="2" customWidth="1"/>
    <col min="4" max="4" width="6.7109375" style="2" customWidth="1"/>
    <col min="5" max="5" width="21.140625" style="2" customWidth="1"/>
    <col min="6" max="6" width="14.7109375" style="2" customWidth="1"/>
    <col min="7" max="7" width="11.42578125" style="2" customWidth="1"/>
    <col min="8" max="8" width="33.7109375" style="2" customWidth="1"/>
    <col min="9" max="9" width="12.140625" style="2" customWidth="1"/>
    <col min="10" max="16384" width="9.140625" style="2"/>
  </cols>
  <sheetData>
    <row r="1" spans="1:11" ht="49.5" customHeight="1">
      <c r="G1" s="39" t="s">
        <v>158</v>
      </c>
      <c r="H1" s="39"/>
      <c r="I1" s="39"/>
      <c r="J1" s="38"/>
    </row>
    <row r="2" spans="1:11" ht="53.25" customHeight="1">
      <c r="A2" s="40" t="s">
        <v>159</v>
      </c>
      <c r="B2" s="40"/>
      <c r="C2" s="40"/>
      <c r="D2" s="40"/>
      <c r="E2" s="40"/>
      <c r="F2" s="40"/>
      <c r="G2" s="40"/>
      <c r="H2" s="40"/>
      <c r="I2" s="40"/>
      <c r="J2" s="16"/>
      <c r="K2" s="16"/>
    </row>
    <row r="3" spans="1:11" ht="63" customHeight="1">
      <c r="A3" s="33" t="s">
        <v>29</v>
      </c>
      <c r="B3" s="34" t="s">
        <v>34</v>
      </c>
      <c r="C3" s="34" t="s">
        <v>35</v>
      </c>
      <c r="D3" s="31" t="s">
        <v>30</v>
      </c>
      <c r="E3" s="31" t="s">
        <v>31</v>
      </c>
      <c r="F3" s="31" t="s">
        <v>32</v>
      </c>
      <c r="G3" s="31" t="s">
        <v>37</v>
      </c>
      <c r="H3" s="32" t="s">
        <v>33</v>
      </c>
      <c r="I3" s="31" t="s">
        <v>36</v>
      </c>
      <c r="J3" s="16"/>
      <c r="K3" s="16"/>
    </row>
    <row r="4" spans="1:11">
      <c r="A4" s="4"/>
      <c r="B4" s="18"/>
      <c r="C4" s="18"/>
      <c r="D4" s="5"/>
      <c r="E4" s="7" t="s">
        <v>0</v>
      </c>
      <c r="F4" s="8"/>
      <c r="G4" s="8"/>
      <c r="H4" s="15">
        <f>COUNTA(H5:H64)</f>
        <v>32</v>
      </c>
      <c r="I4" s="8">
        <f>SUM(I5:I64)/2</f>
        <v>16241.030000000002</v>
      </c>
      <c r="J4" s="16"/>
      <c r="K4" s="16"/>
    </row>
    <row r="5" spans="1:11">
      <c r="A5" s="9"/>
      <c r="B5" s="18"/>
      <c r="C5" s="18"/>
      <c r="D5" s="9"/>
      <c r="E5" s="7" t="s">
        <v>1</v>
      </c>
      <c r="F5" s="8"/>
      <c r="G5" s="8"/>
      <c r="H5" s="8"/>
      <c r="I5" s="8">
        <f>SUM(I6:I6)</f>
        <v>278.5</v>
      </c>
      <c r="J5" s="16"/>
      <c r="K5" s="16"/>
    </row>
    <row r="6" spans="1:11">
      <c r="A6" s="10">
        <v>1</v>
      </c>
      <c r="B6" s="17">
        <v>2023</v>
      </c>
      <c r="C6" s="17">
        <v>12</v>
      </c>
      <c r="D6" s="21" t="s">
        <v>38</v>
      </c>
      <c r="E6" s="35" t="s">
        <v>39</v>
      </c>
      <c r="F6" s="11" t="s">
        <v>39</v>
      </c>
      <c r="G6" s="29" t="s">
        <v>40</v>
      </c>
      <c r="H6" s="11" t="s">
        <v>41</v>
      </c>
      <c r="I6" s="11">
        <v>278.5</v>
      </c>
      <c r="J6" s="16"/>
      <c r="K6" s="16"/>
    </row>
    <row r="7" spans="1:11">
      <c r="A7" s="9"/>
      <c r="B7" s="18"/>
      <c r="C7" s="18"/>
      <c r="D7" s="22"/>
      <c r="E7" s="7" t="s">
        <v>2</v>
      </c>
      <c r="F7" s="8"/>
      <c r="G7" s="19"/>
      <c r="H7" s="8"/>
      <c r="I7" s="8">
        <f>SUM(I8:I8)</f>
        <v>503</v>
      </c>
      <c r="J7" s="16"/>
      <c r="K7" s="16"/>
    </row>
    <row r="8" spans="1:11">
      <c r="A8" s="1">
        <v>1</v>
      </c>
      <c r="B8" s="17">
        <v>2023</v>
      </c>
      <c r="C8" s="17">
        <v>12</v>
      </c>
      <c r="D8" s="10" t="s">
        <v>42</v>
      </c>
      <c r="E8" s="36" t="s">
        <v>43</v>
      </c>
      <c r="F8" s="6" t="s">
        <v>43</v>
      </c>
      <c r="G8" s="10" t="s">
        <v>44</v>
      </c>
      <c r="H8" s="6" t="s">
        <v>45</v>
      </c>
      <c r="I8" s="6">
        <v>503</v>
      </c>
      <c r="J8" s="16"/>
      <c r="K8" s="16"/>
    </row>
    <row r="9" spans="1:11">
      <c r="A9" s="9"/>
      <c r="B9" s="18"/>
      <c r="C9" s="18"/>
      <c r="D9" s="22"/>
      <c r="E9" s="7" t="s">
        <v>3</v>
      </c>
      <c r="F9" s="8"/>
      <c r="G9" s="19"/>
      <c r="H9" s="8"/>
      <c r="I9" s="8">
        <f>SUM(I10:I11)</f>
        <v>1818</v>
      </c>
      <c r="J9" s="16"/>
      <c r="K9" s="16"/>
    </row>
    <row r="10" spans="1:11">
      <c r="A10" s="1">
        <v>1</v>
      </c>
      <c r="B10" s="17">
        <v>2023</v>
      </c>
      <c r="C10" s="17">
        <v>12</v>
      </c>
      <c r="D10" s="10" t="s">
        <v>46</v>
      </c>
      <c r="E10" s="36" t="s">
        <v>47</v>
      </c>
      <c r="F10" s="6" t="s">
        <v>47</v>
      </c>
      <c r="G10" s="13" t="s">
        <v>48</v>
      </c>
      <c r="H10" s="6" t="s">
        <v>49</v>
      </c>
      <c r="I10" s="6">
        <v>1236</v>
      </c>
      <c r="J10" s="16"/>
      <c r="K10" s="16"/>
    </row>
    <row r="11" spans="1:11">
      <c r="A11" s="1">
        <v>2</v>
      </c>
      <c r="B11" s="17">
        <v>2023</v>
      </c>
      <c r="C11" s="17">
        <v>12</v>
      </c>
      <c r="D11" s="10" t="s">
        <v>46</v>
      </c>
      <c r="E11" s="36" t="s">
        <v>47</v>
      </c>
      <c r="F11" s="6" t="s">
        <v>47</v>
      </c>
      <c r="G11" s="13" t="s">
        <v>50</v>
      </c>
      <c r="H11" s="6" t="s">
        <v>51</v>
      </c>
      <c r="I11" s="6">
        <v>582</v>
      </c>
      <c r="J11" s="16"/>
      <c r="K11" s="16"/>
    </row>
    <row r="12" spans="1:11">
      <c r="A12" s="9"/>
      <c r="B12" s="18"/>
      <c r="C12" s="18"/>
      <c r="D12" s="22"/>
      <c r="E12" s="7" t="s">
        <v>4</v>
      </c>
      <c r="F12" s="8"/>
      <c r="G12" s="19"/>
      <c r="H12" s="8"/>
      <c r="I12" s="8">
        <f>SUM(I13:I13)</f>
        <v>385</v>
      </c>
      <c r="J12" s="16"/>
      <c r="K12" s="16"/>
    </row>
    <row r="13" spans="1:11">
      <c r="A13" s="1">
        <v>1</v>
      </c>
      <c r="B13" s="17">
        <v>2023</v>
      </c>
      <c r="C13" s="17">
        <v>12</v>
      </c>
      <c r="D13" s="23" t="s">
        <v>52</v>
      </c>
      <c r="E13" s="36" t="s">
        <v>53</v>
      </c>
      <c r="F13" s="6" t="s">
        <v>53</v>
      </c>
      <c r="G13" s="10" t="s">
        <v>54</v>
      </c>
      <c r="H13" s="6" t="s">
        <v>55</v>
      </c>
      <c r="I13" s="6">
        <v>385</v>
      </c>
      <c r="J13" s="16"/>
      <c r="K13" s="16"/>
    </row>
    <row r="14" spans="1:11">
      <c r="A14" s="9"/>
      <c r="B14" s="18"/>
      <c r="C14" s="18"/>
      <c r="D14" s="22"/>
      <c r="E14" s="7" t="s">
        <v>5</v>
      </c>
      <c r="F14" s="8"/>
      <c r="G14" s="19"/>
      <c r="H14" s="8"/>
      <c r="I14" s="8">
        <f>SUM(I15:I15)</f>
        <v>215</v>
      </c>
      <c r="J14" s="16"/>
      <c r="K14" s="16"/>
    </row>
    <row r="15" spans="1:11">
      <c r="A15" s="1">
        <v>1</v>
      </c>
      <c r="B15" s="17">
        <v>2023</v>
      </c>
      <c r="C15" s="17">
        <v>12</v>
      </c>
      <c r="D15" s="10" t="s">
        <v>56</v>
      </c>
      <c r="E15" s="36" t="s">
        <v>57</v>
      </c>
      <c r="F15" s="6" t="s">
        <v>57</v>
      </c>
      <c r="G15" s="13" t="s">
        <v>58</v>
      </c>
      <c r="H15" s="6" t="s">
        <v>59</v>
      </c>
      <c r="I15" s="6">
        <v>215</v>
      </c>
      <c r="J15" s="16"/>
      <c r="K15" s="16"/>
    </row>
    <row r="16" spans="1:11">
      <c r="A16" s="9"/>
      <c r="B16" s="18"/>
      <c r="C16" s="18"/>
      <c r="D16" s="22"/>
      <c r="E16" s="7" t="s">
        <v>6</v>
      </c>
      <c r="F16" s="8"/>
      <c r="G16" s="19"/>
      <c r="H16" s="8"/>
      <c r="I16" s="8">
        <f>SUM(I17:I17)</f>
        <v>320</v>
      </c>
      <c r="J16" s="16"/>
      <c r="K16" s="16"/>
    </row>
    <row r="17" spans="1:11">
      <c r="A17" s="1">
        <v>1</v>
      </c>
      <c r="B17" s="17">
        <v>2023</v>
      </c>
      <c r="C17" s="17">
        <v>12</v>
      </c>
      <c r="D17" s="10" t="s">
        <v>60</v>
      </c>
      <c r="E17" s="36" t="s">
        <v>61</v>
      </c>
      <c r="F17" s="6" t="s">
        <v>61</v>
      </c>
      <c r="G17" s="13" t="s">
        <v>62</v>
      </c>
      <c r="H17" s="6" t="s">
        <v>63</v>
      </c>
      <c r="I17" s="6">
        <v>320</v>
      </c>
      <c r="J17" s="16"/>
      <c r="K17" s="16"/>
    </row>
    <row r="18" spans="1:11">
      <c r="A18" s="9"/>
      <c r="B18" s="18"/>
      <c r="C18" s="18"/>
      <c r="D18" s="22"/>
      <c r="E18" s="7" t="s">
        <v>7</v>
      </c>
      <c r="F18" s="8"/>
      <c r="G18" s="19"/>
      <c r="H18" s="8"/>
      <c r="I18" s="8">
        <f>SUM(I19:I19)</f>
        <v>297</v>
      </c>
      <c r="J18" s="16"/>
      <c r="K18" s="16"/>
    </row>
    <row r="19" spans="1:11">
      <c r="A19" s="1">
        <v>1</v>
      </c>
      <c r="B19" s="17">
        <v>2023</v>
      </c>
      <c r="C19" s="17">
        <v>12</v>
      </c>
      <c r="D19" s="10" t="s">
        <v>64</v>
      </c>
      <c r="E19" s="36" t="s">
        <v>65</v>
      </c>
      <c r="F19" s="6" t="s">
        <v>65</v>
      </c>
      <c r="G19" s="13" t="s">
        <v>66</v>
      </c>
      <c r="H19" s="6" t="s">
        <v>67</v>
      </c>
      <c r="I19" s="6">
        <v>297</v>
      </c>
      <c r="J19" s="16"/>
      <c r="K19" s="16"/>
    </row>
    <row r="20" spans="1:11">
      <c r="A20" s="9"/>
      <c r="B20" s="18"/>
      <c r="C20" s="18"/>
      <c r="D20" s="22"/>
      <c r="E20" s="7" t="s">
        <v>8</v>
      </c>
      <c r="F20" s="8"/>
      <c r="G20" s="19"/>
      <c r="H20" s="8"/>
      <c r="I20" s="8">
        <f>SUM(I21:I21)</f>
        <v>292</v>
      </c>
      <c r="J20" s="16"/>
      <c r="K20" s="16"/>
    </row>
    <row r="21" spans="1:11">
      <c r="A21" s="1">
        <v>1</v>
      </c>
      <c r="B21" s="17">
        <v>2023</v>
      </c>
      <c r="C21" s="17">
        <v>12</v>
      </c>
      <c r="D21" s="10" t="s">
        <v>68</v>
      </c>
      <c r="E21" s="36" t="s">
        <v>69</v>
      </c>
      <c r="F21" s="6" t="s">
        <v>69</v>
      </c>
      <c r="G21" s="10" t="s">
        <v>151</v>
      </c>
      <c r="H21" s="6" t="s">
        <v>70</v>
      </c>
      <c r="I21" s="6">
        <v>292</v>
      </c>
      <c r="J21" s="16"/>
      <c r="K21" s="16"/>
    </row>
    <row r="22" spans="1:11">
      <c r="A22" s="9"/>
      <c r="B22" s="18"/>
      <c r="C22" s="18"/>
      <c r="D22" s="22"/>
      <c r="E22" s="7" t="s">
        <v>9</v>
      </c>
      <c r="F22" s="8"/>
      <c r="G22" s="19"/>
      <c r="H22" s="8"/>
      <c r="I22" s="8">
        <f>SUM(I23:I23)</f>
        <v>335</v>
      </c>
      <c r="J22" s="16"/>
      <c r="K22" s="16"/>
    </row>
    <row r="23" spans="1:11">
      <c r="A23" s="1">
        <v>1</v>
      </c>
      <c r="B23" s="17">
        <v>2023</v>
      </c>
      <c r="C23" s="17">
        <v>12</v>
      </c>
      <c r="D23" s="10" t="s">
        <v>154</v>
      </c>
      <c r="E23" s="36" t="s">
        <v>71</v>
      </c>
      <c r="F23" s="6" t="s">
        <v>71</v>
      </c>
      <c r="G23" s="13" t="s">
        <v>72</v>
      </c>
      <c r="H23" s="6" t="s">
        <v>73</v>
      </c>
      <c r="I23" s="6">
        <v>335</v>
      </c>
      <c r="J23" s="16"/>
      <c r="K23" s="16"/>
    </row>
    <row r="24" spans="1:11">
      <c r="A24" s="9"/>
      <c r="B24" s="18"/>
      <c r="C24" s="18"/>
      <c r="D24" s="22"/>
      <c r="E24" s="7" t="s">
        <v>10</v>
      </c>
      <c r="F24" s="8"/>
      <c r="G24" s="19"/>
      <c r="H24" s="8"/>
      <c r="I24" s="8">
        <f t="shared" ref="I24" si="0">SUM(I25:I25)</f>
        <v>186</v>
      </c>
      <c r="J24" s="16"/>
      <c r="K24" s="16"/>
    </row>
    <row r="25" spans="1:11">
      <c r="A25" s="25">
        <v>1</v>
      </c>
      <c r="B25" s="25">
        <v>2023</v>
      </c>
      <c r="C25" s="25">
        <v>12</v>
      </c>
      <c r="D25" s="27" t="s">
        <v>74</v>
      </c>
      <c r="E25" s="37" t="s">
        <v>75</v>
      </c>
      <c r="F25" s="24" t="s">
        <v>75</v>
      </c>
      <c r="G25" s="28" t="s">
        <v>76</v>
      </c>
      <c r="H25" s="6" t="s">
        <v>77</v>
      </c>
      <c r="I25" s="26">
        <v>186</v>
      </c>
      <c r="J25" s="16"/>
      <c r="K25" s="16"/>
    </row>
    <row r="26" spans="1:11">
      <c r="A26" s="9"/>
      <c r="B26" s="18"/>
      <c r="C26" s="18"/>
      <c r="D26" s="22"/>
      <c r="E26" s="7" t="s">
        <v>11</v>
      </c>
      <c r="F26" s="8"/>
      <c r="G26" s="19"/>
      <c r="H26" s="8"/>
      <c r="I26" s="8">
        <f>SUM(I27:I27)</f>
        <v>167</v>
      </c>
      <c r="J26" s="16"/>
      <c r="K26" s="16"/>
    </row>
    <row r="27" spans="1:11">
      <c r="A27" s="1">
        <v>1</v>
      </c>
      <c r="B27" s="17">
        <v>2023</v>
      </c>
      <c r="C27" s="30">
        <v>12</v>
      </c>
      <c r="D27" s="10" t="s">
        <v>78</v>
      </c>
      <c r="E27" s="36" t="s">
        <v>79</v>
      </c>
      <c r="F27" s="6" t="s">
        <v>79</v>
      </c>
      <c r="G27" s="10" t="s">
        <v>80</v>
      </c>
      <c r="H27" s="6" t="s">
        <v>81</v>
      </c>
      <c r="I27" s="6">
        <v>167</v>
      </c>
      <c r="J27" s="16"/>
      <c r="K27" s="16"/>
    </row>
    <row r="28" spans="1:11">
      <c r="A28" s="9"/>
      <c r="B28" s="18"/>
      <c r="C28" s="18"/>
      <c r="D28" s="22"/>
      <c r="E28" s="7" t="s">
        <v>12</v>
      </c>
      <c r="F28" s="8"/>
      <c r="G28" s="19"/>
      <c r="H28" s="8"/>
      <c r="I28" s="8">
        <f>SUM(I29:I29)</f>
        <v>322.5</v>
      </c>
      <c r="J28" s="16"/>
      <c r="K28" s="16"/>
    </row>
    <row r="29" spans="1:11">
      <c r="A29" s="1">
        <v>1</v>
      </c>
      <c r="B29" s="17">
        <v>2023</v>
      </c>
      <c r="C29" s="17">
        <v>12</v>
      </c>
      <c r="D29" s="10" t="s">
        <v>82</v>
      </c>
      <c r="E29" s="36" t="s">
        <v>83</v>
      </c>
      <c r="F29" s="6" t="s">
        <v>83</v>
      </c>
      <c r="G29" s="10" t="s">
        <v>152</v>
      </c>
      <c r="H29" s="6" t="s">
        <v>84</v>
      </c>
      <c r="I29" s="6">
        <v>322.5</v>
      </c>
      <c r="J29" s="16"/>
      <c r="K29" s="16"/>
    </row>
    <row r="30" spans="1:11">
      <c r="A30" s="9"/>
      <c r="B30" s="18"/>
      <c r="C30" s="18"/>
      <c r="D30" s="22"/>
      <c r="E30" s="7" t="s">
        <v>13</v>
      </c>
      <c r="F30" s="8"/>
      <c r="G30" s="19"/>
      <c r="H30" s="8"/>
      <c r="I30" s="8">
        <f>SUM(I31:I31)</f>
        <v>423</v>
      </c>
      <c r="J30" s="16"/>
      <c r="K30" s="16"/>
    </row>
    <row r="31" spans="1:11">
      <c r="A31" s="1">
        <v>1</v>
      </c>
      <c r="B31" s="17">
        <v>2023</v>
      </c>
      <c r="C31" s="17">
        <v>12</v>
      </c>
      <c r="D31" s="10" t="s">
        <v>85</v>
      </c>
      <c r="E31" s="36" t="s">
        <v>86</v>
      </c>
      <c r="F31" s="6" t="s">
        <v>86</v>
      </c>
      <c r="G31" s="10" t="s">
        <v>87</v>
      </c>
      <c r="H31" s="6" t="s">
        <v>88</v>
      </c>
      <c r="I31" s="6">
        <v>423</v>
      </c>
      <c r="J31" s="16"/>
      <c r="K31" s="16"/>
    </row>
    <row r="32" spans="1:11">
      <c r="A32" s="9"/>
      <c r="B32" s="18"/>
      <c r="C32" s="18"/>
      <c r="D32" s="22"/>
      <c r="E32" s="7" t="s">
        <v>14</v>
      </c>
      <c r="F32" s="8"/>
      <c r="G32" s="19"/>
      <c r="H32" s="8"/>
      <c r="I32" s="8">
        <f t="shared" ref="I32" si="1">SUM(I33:I33)</f>
        <v>280</v>
      </c>
      <c r="J32" s="16"/>
      <c r="K32" s="16"/>
    </row>
    <row r="33" spans="1:11">
      <c r="A33" s="1">
        <v>1</v>
      </c>
      <c r="B33" s="17">
        <v>2023</v>
      </c>
      <c r="C33" s="17">
        <v>12</v>
      </c>
      <c r="D33" s="10" t="s">
        <v>155</v>
      </c>
      <c r="E33" s="36" t="s">
        <v>89</v>
      </c>
      <c r="F33" s="6" t="s">
        <v>89</v>
      </c>
      <c r="G33" s="10" t="s">
        <v>90</v>
      </c>
      <c r="H33" s="6" t="s">
        <v>91</v>
      </c>
      <c r="I33" s="6">
        <v>280</v>
      </c>
      <c r="J33" s="16"/>
      <c r="K33" s="16"/>
    </row>
    <row r="34" spans="1:11">
      <c r="A34" s="9"/>
      <c r="B34" s="18"/>
      <c r="C34" s="18"/>
      <c r="D34" s="22"/>
      <c r="E34" s="7" t="s">
        <v>15</v>
      </c>
      <c r="F34" s="8"/>
      <c r="G34" s="19"/>
      <c r="H34" s="8"/>
      <c r="I34" s="8">
        <f>SUM(I35:I35)</f>
        <v>1057.75</v>
      </c>
      <c r="J34" s="16"/>
      <c r="K34" s="16"/>
    </row>
    <row r="35" spans="1:11">
      <c r="A35" s="1">
        <v>1</v>
      </c>
      <c r="B35" s="17">
        <v>2023</v>
      </c>
      <c r="C35" s="17">
        <v>12</v>
      </c>
      <c r="D35" s="10" t="s">
        <v>92</v>
      </c>
      <c r="E35" s="36" t="s">
        <v>93</v>
      </c>
      <c r="F35" s="6" t="s">
        <v>94</v>
      </c>
      <c r="G35" s="10" t="s">
        <v>95</v>
      </c>
      <c r="H35" s="6" t="s">
        <v>96</v>
      </c>
      <c r="I35" s="6">
        <v>1057.75</v>
      </c>
      <c r="J35" s="16"/>
      <c r="K35" s="16"/>
    </row>
    <row r="36" spans="1:11">
      <c r="A36" s="9"/>
      <c r="B36" s="18"/>
      <c r="C36" s="18"/>
      <c r="D36" s="22"/>
      <c r="E36" s="7" t="s">
        <v>16</v>
      </c>
      <c r="F36" s="8"/>
      <c r="G36" s="19"/>
      <c r="H36" s="8"/>
      <c r="I36" s="8">
        <f>SUM(I37:I37)</f>
        <v>1523</v>
      </c>
      <c r="J36" s="16"/>
      <c r="K36" s="16"/>
    </row>
    <row r="37" spans="1:11">
      <c r="A37" s="1">
        <v>1</v>
      </c>
      <c r="B37" s="17">
        <v>2023</v>
      </c>
      <c r="C37" s="17">
        <v>12</v>
      </c>
      <c r="D37" s="10" t="s">
        <v>97</v>
      </c>
      <c r="E37" s="36" t="s">
        <v>98</v>
      </c>
      <c r="F37" s="6" t="s">
        <v>98</v>
      </c>
      <c r="G37" s="10" t="s">
        <v>99</v>
      </c>
      <c r="H37" s="6" t="s">
        <v>100</v>
      </c>
      <c r="I37" s="6">
        <v>1523</v>
      </c>
      <c r="J37" s="16"/>
      <c r="K37" s="16"/>
    </row>
    <row r="38" spans="1:11">
      <c r="A38" s="9"/>
      <c r="B38" s="18"/>
      <c r="C38" s="18"/>
      <c r="D38" s="22"/>
      <c r="E38" s="7" t="s">
        <v>17</v>
      </c>
      <c r="F38" s="8"/>
      <c r="G38" s="19"/>
      <c r="H38" s="8"/>
      <c r="I38" s="8">
        <f>SUM(I39:I39)</f>
        <v>240</v>
      </c>
      <c r="J38" s="16"/>
      <c r="K38" s="16"/>
    </row>
    <row r="39" spans="1:11">
      <c r="A39" s="1">
        <v>1</v>
      </c>
      <c r="B39" s="17">
        <v>2023</v>
      </c>
      <c r="C39" s="17">
        <v>12</v>
      </c>
      <c r="D39" s="10" t="s">
        <v>101</v>
      </c>
      <c r="E39" s="36" t="s">
        <v>102</v>
      </c>
      <c r="F39" s="6" t="s">
        <v>102</v>
      </c>
      <c r="G39" s="13" t="s">
        <v>103</v>
      </c>
      <c r="H39" s="6" t="s">
        <v>104</v>
      </c>
      <c r="I39" s="6">
        <v>240</v>
      </c>
      <c r="J39" s="16"/>
      <c r="K39" s="16"/>
    </row>
    <row r="40" spans="1:11">
      <c r="A40" s="9"/>
      <c r="B40" s="18"/>
      <c r="C40" s="18"/>
      <c r="D40" s="22"/>
      <c r="E40" s="7" t="s">
        <v>18</v>
      </c>
      <c r="F40" s="8"/>
      <c r="G40" s="19"/>
      <c r="H40" s="8"/>
      <c r="I40" s="8">
        <f t="shared" ref="I40" si="2">SUM(I41:I41)</f>
        <v>605.24</v>
      </c>
      <c r="J40" s="16"/>
      <c r="K40" s="16"/>
    </row>
    <row r="41" spans="1:11">
      <c r="A41" s="1">
        <v>1</v>
      </c>
      <c r="B41" s="17">
        <v>2023</v>
      </c>
      <c r="C41" s="17">
        <v>12</v>
      </c>
      <c r="D41" s="10" t="s">
        <v>105</v>
      </c>
      <c r="E41" s="36" t="s">
        <v>106</v>
      </c>
      <c r="F41" s="6" t="s">
        <v>106</v>
      </c>
      <c r="G41" s="13" t="s">
        <v>107</v>
      </c>
      <c r="H41" s="6" t="s">
        <v>108</v>
      </c>
      <c r="I41" s="6">
        <v>605.24</v>
      </c>
      <c r="J41" s="16"/>
      <c r="K41" s="16"/>
    </row>
    <row r="42" spans="1:11">
      <c r="A42" s="9"/>
      <c r="B42" s="18"/>
      <c r="C42" s="18"/>
      <c r="D42" s="22"/>
      <c r="E42" s="7" t="s">
        <v>19</v>
      </c>
      <c r="F42" s="8"/>
      <c r="G42" s="19"/>
      <c r="H42" s="8"/>
      <c r="I42" s="8">
        <f>SUM(I43:I43)</f>
        <v>279</v>
      </c>
      <c r="J42" s="16"/>
      <c r="K42" s="16"/>
    </row>
    <row r="43" spans="1:11">
      <c r="A43" s="1">
        <v>1</v>
      </c>
      <c r="B43" s="17">
        <v>2023</v>
      </c>
      <c r="C43" s="17">
        <v>12</v>
      </c>
      <c r="D43" s="10" t="s">
        <v>109</v>
      </c>
      <c r="E43" s="36" t="s">
        <v>110</v>
      </c>
      <c r="F43" s="6" t="s">
        <v>110</v>
      </c>
      <c r="G43" s="10" t="s">
        <v>111</v>
      </c>
      <c r="H43" s="6" t="s">
        <v>112</v>
      </c>
      <c r="I43" s="6">
        <v>279</v>
      </c>
      <c r="J43" s="16"/>
      <c r="K43" s="16"/>
    </row>
    <row r="44" spans="1:11">
      <c r="A44" s="9"/>
      <c r="B44" s="18"/>
      <c r="C44" s="18"/>
      <c r="D44" s="22"/>
      <c r="E44" s="7" t="s">
        <v>20</v>
      </c>
      <c r="F44" s="8"/>
      <c r="G44" s="19"/>
      <c r="H44" s="8"/>
      <c r="I44" s="8">
        <f t="shared" ref="I44" si="3">SUM(I45:I45)</f>
        <v>520</v>
      </c>
      <c r="J44" s="16"/>
      <c r="K44" s="16"/>
    </row>
    <row r="45" spans="1:11">
      <c r="A45" s="1">
        <v>1</v>
      </c>
      <c r="B45" s="17">
        <v>2023</v>
      </c>
      <c r="C45" s="17">
        <v>12</v>
      </c>
      <c r="D45" s="10" t="s">
        <v>156</v>
      </c>
      <c r="E45" s="36" t="s">
        <v>113</v>
      </c>
      <c r="F45" s="12" t="s">
        <v>113</v>
      </c>
      <c r="G45" s="20" t="s">
        <v>114</v>
      </c>
      <c r="H45" s="12" t="s">
        <v>115</v>
      </c>
      <c r="I45" s="12">
        <v>520</v>
      </c>
      <c r="J45" s="16"/>
      <c r="K45" s="16"/>
    </row>
    <row r="46" spans="1:11">
      <c r="A46" s="9"/>
      <c r="B46" s="18"/>
      <c r="C46" s="18"/>
      <c r="D46" s="22"/>
      <c r="E46" s="7" t="s">
        <v>21</v>
      </c>
      <c r="F46" s="8"/>
      <c r="G46" s="19"/>
      <c r="H46" s="8"/>
      <c r="I46" s="8">
        <f>SUM(I47:I47)</f>
        <v>263</v>
      </c>
      <c r="J46" s="16"/>
      <c r="K46" s="16"/>
    </row>
    <row r="47" spans="1:11">
      <c r="A47" s="1">
        <v>1</v>
      </c>
      <c r="B47" s="17">
        <v>2023</v>
      </c>
      <c r="C47" s="17">
        <v>12</v>
      </c>
      <c r="D47" s="10" t="s">
        <v>157</v>
      </c>
      <c r="E47" s="36" t="s">
        <v>116</v>
      </c>
      <c r="F47" s="14" t="s">
        <v>116</v>
      </c>
      <c r="G47" s="10" t="s">
        <v>117</v>
      </c>
      <c r="H47" s="6" t="s">
        <v>118</v>
      </c>
      <c r="I47" s="6">
        <v>263</v>
      </c>
      <c r="J47" s="16"/>
      <c r="K47" s="16"/>
    </row>
    <row r="48" spans="1:11">
      <c r="A48" s="9"/>
      <c r="B48" s="18"/>
      <c r="C48" s="18"/>
      <c r="D48" s="22"/>
      <c r="E48" s="7" t="s">
        <v>22</v>
      </c>
      <c r="F48" s="8"/>
      <c r="G48" s="19"/>
      <c r="H48" s="8"/>
      <c r="I48" s="8">
        <f>SUM(I49:I53)</f>
        <v>3960</v>
      </c>
      <c r="J48" s="16"/>
      <c r="K48" s="16"/>
    </row>
    <row r="49" spans="1:11">
      <c r="A49" s="1">
        <v>1</v>
      </c>
      <c r="B49" s="17">
        <v>2023</v>
      </c>
      <c r="C49" s="17">
        <v>12</v>
      </c>
      <c r="D49" s="10" t="s">
        <v>122</v>
      </c>
      <c r="E49" s="36" t="s">
        <v>119</v>
      </c>
      <c r="F49" s="6" t="s">
        <v>130</v>
      </c>
      <c r="G49" s="13" t="s">
        <v>120</v>
      </c>
      <c r="H49" s="6" t="s">
        <v>121</v>
      </c>
      <c r="I49" s="6">
        <v>614</v>
      </c>
      <c r="J49" s="16"/>
      <c r="K49" s="16"/>
    </row>
    <row r="50" spans="1:11">
      <c r="A50" s="1">
        <v>2</v>
      </c>
      <c r="B50" s="17">
        <v>2023</v>
      </c>
      <c r="C50" s="17">
        <v>12</v>
      </c>
      <c r="D50" s="13" t="s">
        <v>122</v>
      </c>
      <c r="E50" s="36" t="s">
        <v>119</v>
      </c>
      <c r="F50" s="6" t="s">
        <v>130</v>
      </c>
      <c r="G50" s="13" t="s">
        <v>153</v>
      </c>
      <c r="H50" s="6" t="s">
        <v>123</v>
      </c>
      <c r="I50" s="6">
        <v>429</v>
      </c>
      <c r="J50" s="16"/>
      <c r="K50" s="16"/>
    </row>
    <row r="51" spans="1:11">
      <c r="A51" s="1">
        <v>3</v>
      </c>
      <c r="B51" s="17">
        <v>2023</v>
      </c>
      <c r="C51" s="17">
        <v>12</v>
      </c>
      <c r="D51" s="13" t="s">
        <v>122</v>
      </c>
      <c r="E51" s="36" t="s">
        <v>119</v>
      </c>
      <c r="F51" s="6" t="s">
        <v>130</v>
      </c>
      <c r="G51" s="13" t="s">
        <v>124</v>
      </c>
      <c r="H51" s="6" t="s">
        <v>125</v>
      </c>
      <c r="I51" s="6">
        <v>812</v>
      </c>
      <c r="J51" s="16"/>
      <c r="K51" s="16"/>
    </row>
    <row r="52" spans="1:11">
      <c r="A52" s="1">
        <v>4</v>
      </c>
      <c r="B52" s="17">
        <v>2023</v>
      </c>
      <c r="C52" s="17">
        <v>12</v>
      </c>
      <c r="D52" s="13" t="s">
        <v>122</v>
      </c>
      <c r="E52" s="36" t="s">
        <v>119</v>
      </c>
      <c r="F52" s="6" t="s">
        <v>130</v>
      </c>
      <c r="G52" s="13" t="s">
        <v>126</v>
      </c>
      <c r="H52" s="6" t="s">
        <v>127</v>
      </c>
      <c r="I52" s="6">
        <v>1458</v>
      </c>
      <c r="J52" s="16"/>
      <c r="K52" s="16"/>
    </row>
    <row r="53" spans="1:11">
      <c r="A53" s="1">
        <v>5</v>
      </c>
      <c r="B53" s="17">
        <v>2023</v>
      </c>
      <c r="C53" s="17">
        <v>12</v>
      </c>
      <c r="D53" s="13" t="s">
        <v>122</v>
      </c>
      <c r="E53" s="36" t="s">
        <v>119</v>
      </c>
      <c r="F53" s="6" t="s">
        <v>130</v>
      </c>
      <c r="G53" s="13" t="s">
        <v>128</v>
      </c>
      <c r="H53" s="6" t="s">
        <v>129</v>
      </c>
      <c r="I53" s="6">
        <v>647</v>
      </c>
      <c r="J53" s="16"/>
      <c r="K53" s="16"/>
    </row>
    <row r="54" spans="1:11">
      <c r="A54" s="9"/>
      <c r="B54" s="18"/>
      <c r="C54" s="18"/>
      <c r="D54" s="22"/>
      <c r="E54" s="7" t="s">
        <v>23</v>
      </c>
      <c r="F54" s="8"/>
      <c r="G54" s="19"/>
      <c r="H54" s="8"/>
      <c r="I54" s="8">
        <v>0</v>
      </c>
      <c r="J54" s="16"/>
      <c r="K54" s="16"/>
    </row>
    <row r="55" spans="1:11">
      <c r="A55" s="9"/>
      <c r="B55" s="18"/>
      <c r="C55" s="18"/>
      <c r="D55" s="22"/>
      <c r="E55" s="7" t="s">
        <v>24</v>
      </c>
      <c r="F55" s="8"/>
      <c r="G55" s="19"/>
      <c r="H55" s="8"/>
      <c r="I55" s="8">
        <f>SUM(I56:I56)</f>
        <v>559</v>
      </c>
      <c r="J55" s="16"/>
      <c r="K55" s="16"/>
    </row>
    <row r="56" spans="1:11">
      <c r="A56" s="1">
        <v>1</v>
      </c>
      <c r="B56" s="17">
        <v>2023</v>
      </c>
      <c r="C56" s="17">
        <v>12</v>
      </c>
      <c r="D56" s="13" t="s">
        <v>131</v>
      </c>
      <c r="E56" s="36" t="s">
        <v>132</v>
      </c>
      <c r="F56" s="6" t="s">
        <v>132</v>
      </c>
      <c r="G56" s="10" t="s">
        <v>133</v>
      </c>
      <c r="H56" s="6" t="s">
        <v>134</v>
      </c>
      <c r="I56" s="6">
        <v>559</v>
      </c>
      <c r="J56" s="16"/>
      <c r="K56" s="16"/>
    </row>
    <row r="57" spans="1:11">
      <c r="A57" s="9"/>
      <c r="B57" s="18"/>
      <c r="C57" s="18"/>
      <c r="D57" s="22"/>
      <c r="E57" s="7" t="s">
        <v>25</v>
      </c>
      <c r="F57" s="8"/>
      <c r="G57" s="19"/>
      <c r="H57" s="8"/>
      <c r="I57" s="8">
        <f>SUM(I58:I58)</f>
        <v>273</v>
      </c>
      <c r="J57" s="16"/>
      <c r="K57" s="16"/>
    </row>
    <row r="58" spans="1:11">
      <c r="A58" s="1">
        <v>1</v>
      </c>
      <c r="B58" s="17">
        <v>2023</v>
      </c>
      <c r="C58" s="17">
        <v>12</v>
      </c>
      <c r="D58" s="10" t="s">
        <v>135</v>
      </c>
      <c r="E58" s="36" t="s">
        <v>136</v>
      </c>
      <c r="F58" s="6" t="s">
        <v>136</v>
      </c>
      <c r="G58" s="10" t="s">
        <v>137</v>
      </c>
      <c r="H58" s="6" t="s">
        <v>138</v>
      </c>
      <c r="I58" s="6">
        <v>273</v>
      </c>
      <c r="J58" s="16"/>
      <c r="K58" s="16"/>
    </row>
    <row r="59" spans="1:11">
      <c r="A59" s="9"/>
      <c r="B59" s="18"/>
      <c r="C59" s="18"/>
      <c r="D59" s="22"/>
      <c r="E59" s="7" t="s">
        <v>26</v>
      </c>
      <c r="F59" s="8"/>
      <c r="G59" s="19"/>
      <c r="H59" s="8"/>
      <c r="I59" s="8">
        <f>SUM(I60:I60)</f>
        <v>436</v>
      </c>
      <c r="J59" s="16"/>
      <c r="K59" s="16"/>
    </row>
    <row r="60" spans="1:11">
      <c r="A60" s="13">
        <v>1</v>
      </c>
      <c r="B60" s="17">
        <v>2023</v>
      </c>
      <c r="C60" s="17">
        <v>12</v>
      </c>
      <c r="D60" s="10" t="s">
        <v>139</v>
      </c>
      <c r="E60" s="36" t="s">
        <v>140</v>
      </c>
      <c r="F60" s="6" t="s">
        <v>140</v>
      </c>
      <c r="G60" s="10" t="s">
        <v>141</v>
      </c>
      <c r="H60" s="6" t="s">
        <v>142</v>
      </c>
      <c r="I60" s="6">
        <v>436</v>
      </c>
      <c r="J60" s="16"/>
      <c r="K60" s="16"/>
    </row>
    <row r="61" spans="1:11">
      <c r="A61" s="9"/>
      <c r="B61" s="18"/>
      <c r="C61" s="18"/>
      <c r="D61" s="22"/>
      <c r="E61" s="7" t="s">
        <v>27</v>
      </c>
      <c r="F61" s="8"/>
      <c r="G61" s="19"/>
      <c r="H61" s="8"/>
      <c r="I61" s="8">
        <f t="shared" ref="I61" si="4">SUM(I62:I62)</f>
        <v>459.04</v>
      </c>
      <c r="J61" s="16"/>
      <c r="K61" s="16"/>
    </row>
    <row r="62" spans="1:11">
      <c r="A62" s="1">
        <v>1</v>
      </c>
      <c r="B62" s="17">
        <v>2023</v>
      </c>
      <c r="C62" s="17">
        <v>12</v>
      </c>
      <c r="D62" s="10" t="s">
        <v>143</v>
      </c>
      <c r="E62" s="36" t="s">
        <v>144</v>
      </c>
      <c r="F62" s="6" t="s">
        <v>144</v>
      </c>
      <c r="G62" s="10" t="s">
        <v>145</v>
      </c>
      <c r="H62" s="6" t="s">
        <v>146</v>
      </c>
      <c r="I62" s="6">
        <v>459.04</v>
      </c>
      <c r="J62" s="16"/>
      <c r="K62" s="16"/>
    </row>
    <row r="63" spans="1:11">
      <c r="A63" s="9"/>
      <c r="B63" s="18"/>
      <c r="C63" s="18"/>
      <c r="D63" s="22"/>
      <c r="E63" s="7" t="s">
        <v>28</v>
      </c>
      <c r="F63" s="8"/>
      <c r="G63" s="19"/>
      <c r="H63" s="8"/>
      <c r="I63" s="8">
        <f t="shared" ref="I63" si="5">SUM(I64:I64)</f>
        <v>244</v>
      </c>
      <c r="J63" s="16"/>
      <c r="K63" s="16"/>
    </row>
    <row r="64" spans="1:11">
      <c r="A64" s="1">
        <v>1</v>
      </c>
      <c r="B64" s="17">
        <v>2023</v>
      </c>
      <c r="C64" s="17">
        <v>12</v>
      </c>
      <c r="D64" s="21" t="s">
        <v>147</v>
      </c>
      <c r="E64" s="36" t="s">
        <v>148</v>
      </c>
      <c r="F64" s="6" t="s">
        <v>148</v>
      </c>
      <c r="G64" s="10" t="s">
        <v>149</v>
      </c>
      <c r="H64" s="6" t="s">
        <v>150</v>
      </c>
      <c r="I64" s="6">
        <v>244</v>
      </c>
      <c r="J64" s="16"/>
      <c r="K64" s="16"/>
    </row>
    <row r="66" s="3" customFormat="1" ht="12.75"/>
    <row r="67" s="3" customFormat="1" ht="12.75"/>
    <row r="68" s="3" customFormat="1" ht="12.75"/>
    <row r="69" s="3" customFormat="1" ht="12.75"/>
    <row r="70" s="3" customFormat="1" ht="12.75"/>
    <row r="71" s="3" customFormat="1" ht="12.75"/>
    <row r="72" s="3" customFormat="1" ht="12.75"/>
    <row r="73" s="3" customFormat="1" ht="12.75"/>
  </sheetData>
  <autoFilter ref="A3:I64" xr:uid="{00000000-0001-0000-0000-000000000000}"/>
  <mergeCells count="2">
    <mergeCell ref="G1:I1"/>
    <mergeCell ref="A2:I2"/>
  </mergeCells>
  <printOptions horizontalCentered="1" verticalCentered="1"/>
  <pageMargins left="0.19685039370078741" right="0.19685039370078741" top="0.55118110236220474" bottom="0.55118110236220474" header="0.31496062992125984" footer="0.31496062992125984"/>
  <pageSetup paperSize="9" scale="70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ПМС-23 м.12.2024</vt:lpstr>
      <vt:lpstr>'БМП ПМС-23 м.12.2024'!Print_Area</vt:lpstr>
      <vt:lpstr>'БМП ПМС-23 м.12.2024'!Print_Titles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2024-03-20T13:34:21Z</cp:lastPrinted>
  <dcterms:created xsi:type="dcterms:W3CDTF">2018-12-11T08:58:07Z</dcterms:created>
  <dcterms:modified xsi:type="dcterms:W3CDTF">2024-03-26T07:04:55Z</dcterms:modified>
</cp:coreProperties>
</file>