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11700" activeTab="4"/>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s>
  <definedNames>
    <definedName name="_xlnm._FilterDatabase" localSheetId="4" hidden="1">'Мерки'!$A$1:$A$55</definedName>
    <definedName name="_xlnm.Print_Area" localSheetId="4">'Мерки'!$B$1:$F$55</definedName>
    <definedName name="_xlnm.Print_Titles" localSheetId="4">'Мерки'!$6:$7</definedName>
  </definedNames>
  <calcPr fullCalcOnLoad="1"/>
</workbook>
</file>

<file path=xl/sharedStrings.xml><?xml version="1.0" encoding="utf-8"?>
<sst xmlns="http://schemas.openxmlformats.org/spreadsheetml/2006/main" count="164" uniqueCount="75">
  <si>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</si>
  <si>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</si>
  <si>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</si>
  <si>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</si>
  <si>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</si>
  <si>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</si>
  <si>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</si>
  <si>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</si>
  <si>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</si>
  <si>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</si>
  <si>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</si>
  <si>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</si>
  <si>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</si>
  <si>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</si>
  <si>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</si>
  <si>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</si>
  <si>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</si>
  <si>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</si>
  <si>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</si>
  <si>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</si>
  <si>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</si>
  <si>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</si>
  <si>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</si>
  <si>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</si>
  <si>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</si>
  <si>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/наименование на първостепенния разпоредител с бюджет/</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</si>
  <si>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</si>
  <si>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</si>
  <si>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</si>
  <si>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</si>
  <si>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</si>
  <si>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</si>
  <si>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</si>
  <si>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</si>
  <si>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</si>
  <si>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</si>
  <si>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</si>
  <si>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</si>
  <si>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</si>
  <si>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Еднократно изплащане на допълнителни суми към пенсиите - за първите три месеца на 2021 г.</t>
  </si>
  <si>
    <t>Подкрепа на семейства с деца до 14-г. възраст, при които родителите не могат да извършват дистанционна работа от вкъщи и нямат възможност да ползват платен отпуск</t>
  </si>
  <si>
    <t>Реализиране на програми за заетост и мерки за обучение за подкрепа на безработните лица и работодателите</t>
  </si>
  <si>
    <t>Подкрепа на децата и семействата по Закона за семейни помощи за деца</t>
  </si>
  <si>
    <t>Осигуряване на ваксини и лекарствени продукти в борбата с пандемията от COVID-19</t>
  </si>
  <si>
    <t>Еднократна помощ за ползване на туристически услуги за вътрешен туризъм на единична стойност 210 лв., за лицата които пряко са осъществявали или осъществяват дейности, свързани с лечението, предотвратяване на разпространението и/или преодоляване на последиците от COVID-19</t>
  </si>
  <si>
    <t>Увеличаване на разходите за краткосрочни обезщетения и помощи</t>
  </si>
  <si>
    <t>Еднократна финансова подкрепа за хранителни продукти в размер на 120 лв. на пенсионери, на които пенсията или сборът от пенсиите заедно с добавките и компенсациите към тях е от 300,01 лв. до 369 лв. включително</t>
  </si>
  <si>
    <t>Увеличение на размера на минималната пенсия от 250 лв. и на 300 лв., от 1 януари 2021 г.</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</si>
  <si>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</si>
  <si>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</si>
  <si>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Запазване на работните места в страната т. нар. мярка „60/40“</t>
  </si>
  <si>
    <t>Финансова подкрепа за български творци и артисти пряко засегнати от преустановяването на  масови мероприятия на територията на страната, включително културно-развлекателни</t>
  </si>
  <si>
    <t>Държавна субсидия за туроператори,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</si>
  <si>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</si>
  <si>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Подкрепа на персонала на първа линия, пряко ангажиран с дейности по предотвратяване разпространението на COVID-19</t>
  </si>
  <si>
    <t>Осигуряване на финансиране от НЗОК на изпълнителите на медицинска помощ, на дентална помощ и на медико-диагностични дейности за работа при неблагоприятни условия във връзка с обявената епидемична обстановка и лечението на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</si>
  <si>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</si>
  <si>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Субсидии за лечебни заведения за болнична помощ </t>
  </si>
  <si>
    <t>Капиталови трансфери и разходи към лечебните заведения</t>
  </si>
  <si>
    <t>Осигуряване на възможности за провеждането на дистанционно обучение в системата на образованието</t>
  </si>
  <si>
    <t>Разходи за предпазни средства (маски, ръкавици и др.), дезинфектанти (лични и за помещенията) в училищата</t>
  </si>
  <si>
    <t>Осигуряване на условия за дистанционна форма на работа при обявена извънредна епидемична обстановка</t>
  </si>
  <si>
    <t>Добавка към възнагражденията на изпълнителите на болнична медицинска помощ</t>
  </si>
  <si>
    <t>* Сумата на ред "ВСИЧКО РАЗХОДИ" във всяка колона от тази</t>
  </si>
  <si>
    <t xml:space="preserve">ОТЧЕТ ЗА ИЗВЪРШЕНИТЕ РАЗХОДИ 
ПО МЕРКИТЕ ЗА ПРЕДОТВРАТЯВАНЕ РАЗПРОСТРАНЕНИЕТО НА COVID-19 И ЛЕЧЕНИЕТО МУ, МЕРКИ ЗА ПОДКРЕПА НА БИЗНЕСА И СОЦИАЛНИ МЕРКИ ЗА 2021 Г.
</t>
  </si>
  <si>
    <t>Приложение № 11 "Отчет разходи COVID-19"</t>
  </si>
  <si>
    <t xml:space="preserve"> РАЗХОДИ" от страница "ОБЩО" в съответните колони.</t>
  </si>
  <si>
    <t>страница, следва да съответства на размера на ред  "ВСИЧКО</t>
  </si>
  <si>
    <t>Национална здравноосигурителна каса</t>
  </si>
  <si>
    <t>Заповеди на Управителя на НЗОК</t>
  </si>
  <si>
    <t>по реда на чл.27 „Закона за мерките и действията по време на извънредното положение“</t>
  </si>
  <si>
    <t xml:space="preserve">Подкрепа на медицинския персонал, който работи в условията на огромно напрежение  при извънредна епидемична обстановка чрез изплащане на постоянна месечна добавка към възнагражденията на лекарите (600 лв.), на специалисти от професионално направление „Здравни грижи“ (360 лв.) и на санитари (120 лв.) </t>
  </si>
  <si>
    <t>чл. 5 от Закона за бюджета на НЗОК за 2021 г. - чрез трансфер от централния бюджет по бюджета на НЗОК за 2021 г. се осигуряват средства на изпълнителите на болнична медицинска помощ за изплащане на допълнителни трудови възнаграждения на медицинския персонал за всеки месец.</t>
  </si>
  <si>
    <r>
      <t>§ 1, т. 4 от ПМС № 240/31.08.2020 - за служителите, които са контролни органи по чл. 72, ал. 2 от ЗЗО;  чл. 1, ал. 1, т. 2 от ПМС № 59/18.02.2021 г. - предоставяне на трансфер от МЗ по бюджета на НЗОК за 2021 г. за осигуряване на средства за заплащане на изпълнителите на медицинска помощ за работа при неблагоприятни условия по време на обявена извънредна епидемична обстановка поради епидемично разпространение на COVID 19 и до три месеца след нейното отменяне съгласно чл. 15 от Закона за мерките и действията по време на извънредното положение..., включително за поставяне на ваксини срещу COVID 19, в т. ч. 1 000 лв. нетно възнаграждение на изпълнителите на болнична помощ, за ИБМП брутни възнаграждения за изпълнител на ПИМП ,</t>
    </r>
    <r>
      <rPr>
        <sz val="12"/>
        <color indexed="10"/>
        <rFont val="Times New Roman"/>
        <family val="1"/>
      </rPr>
      <t xml:space="preserve"> МДД  - 1 000 лв</t>
    </r>
    <r>
      <rPr>
        <sz val="12"/>
        <color indexed="8"/>
        <rFont val="Times New Roman"/>
        <family val="1"/>
      </rPr>
      <t>., всеки нает  професионалист по здравни грижи - 360 лв и МЦ - 30 000 лв., както и поставяне на ваксина срещу COVID 19.</t>
    </r>
  </si>
  <si>
    <r>
      <t xml:space="preserve">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приета с договор № РД-НС-01-4-2 от 06.04.2020 г. за изменение и допълнение на НРД за МД между НЗОК и БЛС за 2020-2022 г. /обн. ДВ бр. 36 от 14.04.2020 г./ 85%, </t>
    </r>
    <r>
      <rPr>
        <sz val="12"/>
        <color indexed="10"/>
        <rFont val="Times New Roman"/>
        <family val="1"/>
      </rPr>
      <t>изплатени суми по Кл. П. 39,48 и 104 и Кл. Пр.3 и 4, допълнителни изследвания в лабораториите за COVID 19.</t>
    </r>
  </si>
</sst>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402]dd\ mmmm\ yyyy\ &quot;г.&quot;"/>
  </numFmts>
  <fonts count="69">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sz val="12"/>
      <color indexed="8"/>
      <name val="Times New Roman"/>
      <family val="1"/>
    </font>
    <font>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1"/>
      <color indexed="16"/>
      <name val="Times New Roman"/>
      <family val="1"/>
    </font>
    <font>
      <sz val="12"/>
      <color indexed="8"/>
      <name val="Calibri"/>
      <family val="2"/>
    </font>
    <font>
      <i/>
      <sz val="12"/>
      <color indexed="16"/>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2"/>
      <color theme="1"/>
      <name val="Times New Roman"/>
      <family val="1"/>
    </font>
    <font>
      <b/>
      <sz val="11"/>
      <color theme="1"/>
      <name val="Times New Roman"/>
      <family val="1"/>
    </font>
    <font>
      <sz val="12"/>
      <color theme="1"/>
      <name val="Times New Roman"/>
      <family val="1"/>
    </font>
    <font>
      <sz val="11"/>
      <color theme="1"/>
      <name val="Times New Roman"/>
      <family val="1"/>
    </font>
    <font>
      <sz val="12"/>
      <color rgb="FFFF0000"/>
      <name val="Times New Roman"/>
      <family val="1"/>
    </font>
    <font>
      <sz val="12"/>
      <color theme="1" tint="0.04998999834060669"/>
      <name val="Times New Roman"/>
      <family val="1"/>
    </font>
    <font>
      <b/>
      <sz val="11"/>
      <color rgb="FF800000"/>
      <name val="Times New Roman"/>
      <family val="1"/>
    </font>
    <font>
      <sz val="12"/>
      <color theme="1"/>
      <name val="Calibri"/>
      <family val="2"/>
    </font>
    <font>
      <i/>
      <sz val="12"/>
      <color rgb="FF8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FF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style="thin"/>
      <bottom style="medium"/>
    </border>
    <border>
      <left style="thin"/>
      <right style="thin"/>
      <top/>
      <bottom style="medium"/>
    </border>
    <border>
      <left style="thin"/>
      <right style="thin"/>
      <top style="medium"/>
      <bottom style="thin"/>
    </border>
    <border>
      <left style="thin"/>
      <right/>
      <top style="thin"/>
      <bottom style="thin"/>
    </border>
    <border>
      <left style="thin"/>
      <right style="thin"/>
      <top/>
      <bottom style="thin"/>
    </border>
    <border>
      <left/>
      <right style="medium"/>
      <top/>
      <bottom/>
    </border>
    <border>
      <left style="thin"/>
      <right style="medium"/>
      <top style="thin"/>
      <bottom style="thin"/>
    </border>
    <border>
      <left/>
      <right style="medium"/>
      <top/>
      <bottom style="medium"/>
    </border>
    <border>
      <left style="thin"/>
      <right style="thin"/>
      <top/>
      <bottom/>
    </border>
    <border>
      <left style="thin"/>
      <right style="medium"/>
      <top/>
      <bottom/>
    </border>
    <border>
      <left style="thin"/>
      <right/>
      <top/>
      <bottom style="thin"/>
    </border>
    <border>
      <left style="thin"/>
      <right style="medium"/>
      <top/>
      <bottom style="thin"/>
    </border>
    <border>
      <left style="thin"/>
      <right style="thin"/>
      <top style="thin"/>
      <bottom/>
    </border>
    <border>
      <left/>
      <right style="thin"/>
      <top style="thin"/>
      <bottom style="thin"/>
    </border>
    <border>
      <left style="medium"/>
      <right style="thin"/>
      <top style="thin"/>
      <bottom style="thin"/>
    </border>
    <border>
      <left style="thin"/>
      <right style="medium"/>
      <top style="thin"/>
      <bottom style="medium"/>
    </border>
    <border>
      <left/>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style="thin"/>
      <right/>
      <top style="thin"/>
      <bottom style="medium"/>
    </border>
    <border>
      <left/>
      <right/>
      <top style="thin"/>
      <bottom style="medium"/>
    </border>
    <border>
      <left/>
      <right style="thin"/>
      <top style="thin"/>
      <bottom style="medium"/>
    </border>
    <border>
      <left/>
      <right style="medium"/>
      <top style="medium"/>
      <bottom/>
    </border>
    <border>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4">
    <xf numFmtId="0" fontId="0" fillId="0" borderId="0" xfId="0" applyFont="1" applyAlignment="1">
      <alignment/>
    </xf>
    <xf numFmtId="0" fontId="57" fillId="9" borderId="0" xfId="57" applyFont="1" applyFill="1" applyBorder="1" applyAlignment="1" applyProtection="1">
      <alignment horizontal="center" vertical="center" wrapText="1"/>
      <protection/>
    </xf>
    <xf numFmtId="0" fontId="0" fillId="33" borderId="0" xfId="0" applyFill="1" applyAlignment="1">
      <alignment/>
    </xf>
    <xf numFmtId="0" fontId="57" fillId="9" borderId="0" xfId="57" applyFont="1" applyFill="1" applyBorder="1" applyAlignment="1" applyProtection="1">
      <alignment vertical="center" wrapText="1"/>
      <protection/>
    </xf>
    <xf numFmtId="0" fontId="0" fillId="9" borderId="0" xfId="0" applyFill="1" applyBorder="1" applyAlignment="1">
      <alignment/>
    </xf>
    <xf numFmtId="0" fontId="57" fillId="9" borderId="10" xfId="57" applyFont="1" applyFill="1" applyBorder="1" applyAlignment="1" applyProtection="1">
      <alignment vertical="center" wrapText="1"/>
      <protection/>
    </xf>
    <xf numFmtId="0" fontId="58" fillId="9" borderId="11" xfId="57" applyFont="1" applyFill="1" applyBorder="1" applyAlignment="1" applyProtection="1">
      <alignment horizontal="center" vertical="center" wrapText="1"/>
      <protection/>
    </xf>
    <xf numFmtId="0" fontId="59" fillId="9" borderId="10" xfId="0" applyFont="1" applyFill="1" applyBorder="1" applyAlignment="1">
      <alignment/>
    </xf>
    <xf numFmtId="0" fontId="57" fillId="9" borderId="12" xfId="57" applyFont="1" applyFill="1" applyBorder="1" applyAlignment="1" applyProtection="1">
      <alignment horizontal="center" vertical="center" wrapText="1"/>
      <protection/>
    </xf>
    <xf numFmtId="0" fontId="57" fillId="9" borderId="12" xfId="57" applyFont="1" applyFill="1" applyBorder="1" applyAlignment="1" applyProtection="1">
      <alignment vertical="center" wrapText="1"/>
      <protection/>
    </xf>
    <xf numFmtId="0" fontId="57" fillId="9" borderId="13" xfId="57" applyFont="1" applyFill="1" applyBorder="1" applyAlignment="1" applyProtection="1">
      <alignment vertical="center" wrapText="1"/>
      <protection/>
    </xf>
    <xf numFmtId="0" fontId="57" fillId="9" borderId="14" xfId="57" applyFont="1" applyFill="1" applyBorder="1" applyAlignment="1" applyProtection="1">
      <alignment vertical="center" wrapText="1"/>
      <protection/>
    </xf>
    <xf numFmtId="0" fontId="0" fillId="0" borderId="0" xfId="0" applyAlignment="1" applyProtection="1">
      <alignment/>
      <protection/>
    </xf>
    <xf numFmtId="0" fontId="59"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60" fillId="0" borderId="0" xfId="0" applyFont="1" applyAlignment="1">
      <alignment/>
    </xf>
    <xf numFmtId="0" fontId="61" fillId="0" borderId="13" xfId="0" applyFont="1" applyBorder="1" applyAlignment="1">
      <alignment horizontal="center"/>
    </xf>
    <xf numFmtId="14" fontId="57" fillId="9" borderId="15" xfId="57" applyNumberFormat="1" applyFont="1" applyFill="1" applyBorder="1" applyAlignment="1" applyProtection="1">
      <alignment vertical="center" wrapText="1"/>
      <protection locked="0"/>
    </xf>
    <xf numFmtId="14" fontId="57" fillId="9" borderId="16" xfId="57" applyNumberFormat="1" applyFont="1" applyFill="1" applyBorder="1" applyAlignment="1" applyProtection="1">
      <alignment vertical="center"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7" xfId="0" applyFont="1" applyFill="1" applyBorder="1" applyAlignment="1" applyProtection="1">
      <alignment horizontal="left"/>
      <protection/>
    </xf>
    <xf numFmtId="0" fontId="61" fillId="0" borderId="13" xfId="0" applyFont="1" applyBorder="1" applyAlignment="1" applyProtection="1">
      <alignment horizontal="left" vertical="top" wrapText="1"/>
      <protection locked="0"/>
    </xf>
    <xf numFmtId="0" fontId="2" fillId="9" borderId="18" xfId="0" applyFont="1" applyFill="1" applyBorder="1" applyAlignment="1" applyProtection="1" quotePrefix="1">
      <alignment horizontal="center" vertical="center"/>
      <protection/>
    </xf>
    <xf numFmtId="0" fontId="3" fillId="3" borderId="19" xfId="0" applyFont="1" applyFill="1" applyBorder="1" applyAlignment="1" applyProtection="1" quotePrefix="1">
      <alignment horizontal="left"/>
      <protection/>
    </xf>
    <xf numFmtId="0" fontId="3" fillId="33" borderId="20" xfId="0" applyFont="1" applyFill="1" applyBorder="1" applyAlignment="1" applyProtection="1" quotePrefix="1">
      <alignment horizontal="left" wrapText="1"/>
      <protection/>
    </xf>
    <xf numFmtId="0" fontId="61" fillId="0" borderId="13" xfId="0" applyFont="1" applyBorder="1" applyAlignment="1">
      <alignment horizontal="left" vertical="top" wrapText="1"/>
    </xf>
    <xf numFmtId="3" fontId="62" fillId="3" borderId="21" xfId="0" applyNumberFormat="1" applyFont="1" applyFill="1" applyBorder="1" applyAlignment="1" applyProtection="1">
      <alignment/>
      <protection/>
    </xf>
    <xf numFmtId="0" fontId="8" fillId="9" borderId="18" xfId="58" applyFont="1" applyFill="1" applyBorder="1" applyAlignment="1" applyProtection="1">
      <alignment horizontal="center" vertical="center" wrapText="1"/>
      <protection/>
    </xf>
    <xf numFmtId="3" fontId="62"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62" fillId="33" borderId="16" xfId="0" applyNumberFormat="1" applyFont="1" applyFill="1" applyBorder="1" applyAlignment="1" applyProtection="1">
      <alignment/>
      <protection/>
    </xf>
    <xf numFmtId="3" fontId="62" fillId="3" borderId="17" xfId="0" applyNumberFormat="1" applyFont="1" applyFill="1" applyBorder="1" applyAlignment="1" applyProtection="1">
      <alignment/>
      <protection/>
    </xf>
    <xf numFmtId="3" fontId="62"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62" fillId="33" borderId="16" xfId="0" applyNumberFormat="1" applyFont="1" applyFill="1" applyBorder="1" applyAlignment="1" applyProtection="1">
      <alignment/>
      <protection locked="0"/>
    </xf>
    <xf numFmtId="0" fontId="63" fillId="0" borderId="0" xfId="0" applyFont="1" applyAlignment="1">
      <alignment vertical="top"/>
    </xf>
    <xf numFmtId="0" fontId="0" fillId="0" borderId="0" xfId="0" applyAlignment="1">
      <alignment vertical="top"/>
    </xf>
    <xf numFmtId="0" fontId="61" fillId="0" borderId="13" xfId="0" applyFont="1" applyBorder="1" applyAlignment="1">
      <alignment horizontal="center" vertical="top"/>
    </xf>
    <xf numFmtId="0" fontId="64" fillId="34" borderId="0" xfId="0" applyFont="1" applyFill="1" applyAlignment="1">
      <alignment vertical="top"/>
    </xf>
    <xf numFmtId="0" fontId="59" fillId="9" borderId="10" xfId="0" applyFont="1" applyFill="1" applyBorder="1" applyAlignment="1">
      <alignment vertical="top"/>
    </xf>
    <xf numFmtId="0" fontId="0" fillId="9" borderId="0" xfId="0" applyFill="1" applyBorder="1" applyAlignment="1">
      <alignment vertical="top"/>
    </xf>
    <xf numFmtId="0" fontId="57" fillId="9" borderId="0" xfId="57" applyFont="1" applyFill="1" applyBorder="1" applyAlignment="1" applyProtection="1">
      <alignment horizontal="center" vertical="top" wrapText="1"/>
      <protection/>
    </xf>
    <xf numFmtId="0" fontId="57" fillId="9" borderId="22" xfId="57" applyFont="1" applyFill="1" applyBorder="1" applyAlignment="1" applyProtection="1">
      <alignment horizontal="center" vertical="top" wrapText="1"/>
      <protection/>
    </xf>
    <xf numFmtId="14" fontId="57" fillId="9" borderId="16" xfId="57" applyNumberFormat="1" applyFont="1" applyFill="1" applyBorder="1" applyAlignment="1" applyProtection="1">
      <alignment vertical="top" wrapText="1"/>
      <protection/>
    </xf>
    <xf numFmtId="14" fontId="57" fillId="9" borderId="23" xfId="57" applyNumberFormat="1" applyFont="1" applyFill="1" applyBorder="1" applyAlignment="1" applyProtection="1">
      <alignment vertical="top" wrapText="1"/>
      <protection/>
    </xf>
    <xf numFmtId="0" fontId="57" fillId="9" borderId="13" xfId="57" applyFont="1" applyFill="1" applyBorder="1" applyAlignment="1" applyProtection="1">
      <alignment vertical="top" wrapText="1"/>
      <protection/>
    </xf>
    <xf numFmtId="0" fontId="57" fillId="9" borderId="24" xfId="57" applyFont="1" applyFill="1" applyBorder="1" applyAlignment="1" applyProtection="1">
      <alignment vertical="top" wrapText="1"/>
      <protection/>
    </xf>
    <xf numFmtId="0" fontId="58" fillId="9" borderId="11" xfId="57" applyFont="1" applyFill="1" applyBorder="1" applyAlignment="1" applyProtection="1">
      <alignment horizontal="center" vertical="top" wrapText="1"/>
      <protection/>
    </xf>
    <xf numFmtId="0" fontId="2" fillId="9" borderId="25" xfId="0" applyFont="1" applyFill="1" applyBorder="1" applyAlignment="1" applyProtection="1" quotePrefix="1">
      <alignment horizontal="center" vertical="top"/>
      <protection/>
    </xf>
    <xf numFmtId="0" fontId="8" fillId="9" borderId="25" xfId="58" applyFont="1" applyFill="1" applyBorder="1" applyAlignment="1" applyProtection="1">
      <alignment horizontal="center" vertical="top" wrapText="1"/>
      <protection/>
    </xf>
    <xf numFmtId="0" fontId="8" fillId="9" borderId="26" xfId="58" applyFont="1" applyFill="1" applyBorder="1" applyAlignment="1" applyProtection="1">
      <alignment horizontal="center" vertical="top" wrapText="1"/>
      <protection/>
    </xf>
    <xf numFmtId="0" fontId="2" fillId="9" borderId="27" xfId="0" applyFont="1" applyFill="1" applyBorder="1" applyAlignment="1" applyProtection="1" quotePrefix="1">
      <alignment horizontal="center" vertical="top"/>
      <protection/>
    </xf>
    <xf numFmtId="0" fontId="6" fillId="9" borderId="21" xfId="58" applyFont="1" applyFill="1" applyBorder="1" applyAlignment="1" applyProtection="1">
      <alignment horizontal="center" vertical="top" wrapText="1"/>
      <protection/>
    </xf>
    <xf numFmtId="0" fontId="6" fillId="9" borderId="28" xfId="58" applyFont="1" applyFill="1" applyBorder="1" applyAlignment="1" applyProtection="1">
      <alignment horizontal="center" vertical="top" wrapText="1"/>
      <protection/>
    </xf>
    <xf numFmtId="0" fontId="3" fillId="3" borderId="29" xfId="0" applyFont="1" applyFill="1" applyBorder="1" applyAlignment="1" applyProtection="1">
      <alignment horizontal="left" vertical="top"/>
      <protection/>
    </xf>
    <xf numFmtId="3" fontId="62" fillId="3" borderId="21" xfId="0" applyNumberFormat="1" applyFont="1" applyFill="1" applyBorder="1" applyAlignment="1" applyProtection="1">
      <alignment vertical="top"/>
      <protection/>
    </xf>
    <xf numFmtId="3" fontId="62" fillId="3" borderId="23" xfId="0" applyNumberFormat="1" applyFont="1" applyFill="1" applyBorder="1" applyAlignment="1" applyProtection="1">
      <alignment vertical="top"/>
      <protection/>
    </xf>
    <xf numFmtId="0" fontId="3" fillId="3" borderId="16" xfId="0" applyFont="1" applyFill="1" applyBorder="1" applyAlignment="1" applyProtection="1" quotePrefix="1">
      <alignment horizontal="left" vertical="top" wrapText="1"/>
      <protection/>
    </xf>
    <xf numFmtId="3" fontId="64" fillId="3" borderId="21" xfId="0" applyNumberFormat="1" applyFont="1" applyFill="1" applyBorder="1" applyAlignment="1" applyProtection="1">
      <alignment vertical="top"/>
      <protection/>
    </xf>
    <xf numFmtId="3" fontId="64" fillId="3" borderId="28" xfId="0" applyNumberFormat="1" applyFont="1" applyFill="1" applyBorder="1" applyAlignment="1" applyProtection="1">
      <alignment vertical="top"/>
      <protection/>
    </xf>
    <xf numFmtId="0" fontId="7" fillId="3" borderId="21" xfId="0" applyFont="1" applyFill="1" applyBorder="1" applyAlignment="1" applyProtection="1" quotePrefix="1">
      <alignment horizontal="left" vertical="top" wrapText="1"/>
      <protection/>
    </xf>
    <xf numFmtId="3" fontId="62" fillId="3" borderId="28" xfId="0" applyNumberFormat="1" applyFont="1" applyFill="1" applyBorder="1" applyAlignment="1" applyProtection="1">
      <alignment vertical="top"/>
      <protection/>
    </xf>
    <xf numFmtId="0" fontId="3" fillId="33" borderId="20" xfId="0" applyFont="1" applyFill="1" applyBorder="1" applyAlignment="1" applyProtection="1" quotePrefix="1">
      <alignment horizontal="left" vertical="top" wrapText="1"/>
      <protection/>
    </xf>
    <xf numFmtId="0" fontId="62" fillId="0" borderId="16" xfId="0" applyNumberFormat="1" applyFont="1" applyFill="1" applyBorder="1" applyAlignment="1" applyProtection="1">
      <alignment vertical="top" wrapText="1"/>
      <protection locked="0"/>
    </xf>
    <xf numFmtId="3" fontId="62" fillId="0" borderId="16" xfId="0" applyNumberFormat="1" applyFont="1" applyFill="1" applyBorder="1" applyAlignment="1" applyProtection="1">
      <alignment vertical="top"/>
      <protection locked="0"/>
    </xf>
    <xf numFmtId="3" fontId="62" fillId="0" borderId="23" xfId="0" applyNumberFormat="1" applyFont="1" applyFill="1" applyBorder="1" applyAlignment="1" applyProtection="1">
      <alignment vertical="top"/>
      <protection locked="0"/>
    </xf>
    <xf numFmtId="0" fontId="3" fillId="33" borderId="16" xfId="0" applyFont="1" applyFill="1" applyBorder="1" applyAlignment="1" applyProtection="1">
      <alignment horizontal="left" vertical="top" wrapText="1"/>
      <protection/>
    </xf>
    <xf numFmtId="0" fontId="3" fillId="0" borderId="16" xfId="0" applyFont="1" applyFill="1" applyBorder="1" applyAlignment="1" applyProtection="1" quotePrefix="1">
      <alignment horizontal="left" vertical="top" wrapText="1"/>
      <protection/>
    </xf>
    <xf numFmtId="3" fontId="3" fillId="0" borderId="16" xfId="0" applyNumberFormat="1" applyFont="1" applyFill="1" applyBorder="1" applyAlignment="1" applyProtection="1" quotePrefix="1">
      <alignment vertical="top"/>
      <protection locked="0"/>
    </xf>
    <xf numFmtId="3" fontId="3" fillId="0" borderId="23" xfId="0" applyNumberFormat="1" applyFont="1" applyFill="1" applyBorder="1" applyAlignment="1" applyProtection="1" quotePrefix="1">
      <alignment vertical="top"/>
      <protection locked="0"/>
    </xf>
    <xf numFmtId="0" fontId="3" fillId="35" borderId="16" xfId="0" applyFont="1" applyFill="1" applyBorder="1" applyAlignment="1" applyProtection="1">
      <alignment horizontal="left" vertical="top" wrapText="1"/>
      <protection/>
    </xf>
    <xf numFmtId="0" fontId="0" fillId="33" borderId="0" xfId="0" applyFill="1" applyAlignment="1">
      <alignment vertical="top"/>
    </xf>
    <xf numFmtId="0" fontId="3" fillId="0" borderId="16" xfId="0" applyFont="1" applyFill="1" applyBorder="1" applyAlignment="1" applyProtection="1" quotePrefix="1">
      <alignment horizontal="left" vertical="top" wrapText="1"/>
      <protection locked="0"/>
    </xf>
    <xf numFmtId="0" fontId="7" fillId="3" borderId="16" xfId="0" applyFont="1" applyFill="1" applyBorder="1" applyAlignment="1" applyProtection="1" quotePrefix="1">
      <alignment horizontal="left" vertical="top" wrapText="1"/>
      <protection/>
    </xf>
    <xf numFmtId="0" fontId="62" fillId="36" borderId="16" xfId="0" applyFont="1" applyFill="1" applyBorder="1" applyAlignment="1">
      <alignment horizontal="left" vertical="top" wrapText="1"/>
    </xf>
    <xf numFmtId="0" fontId="62" fillId="35" borderId="16" xfId="0" applyFont="1" applyFill="1" applyBorder="1" applyAlignment="1">
      <alignment horizontal="left" vertical="top" wrapText="1"/>
    </xf>
    <xf numFmtId="0" fontId="62" fillId="0" borderId="30" xfId="0" applyNumberFormat="1" applyFont="1" applyFill="1" applyBorder="1" applyAlignment="1" applyProtection="1">
      <alignment vertical="top" wrapText="1"/>
      <protection locked="0"/>
    </xf>
    <xf numFmtId="0" fontId="65" fillId="35" borderId="31" xfId="0" applyFont="1" applyFill="1" applyBorder="1" applyAlignment="1">
      <alignment horizontal="left" vertical="top" wrapText="1"/>
    </xf>
    <xf numFmtId="0" fontId="0" fillId="0" borderId="30" xfId="0" applyFill="1" applyBorder="1" applyAlignment="1">
      <alignment vertical="top" wrapText="1"/>
    </xf>
    <xf numFmtId="0" fontId="3" fillId="0" borderId="17" xfId="0" applyFont="1" applyFill="1" applyBorder="1" applyAlignment="1" applyProtection="1" quotePrefix="1">
      <alignment horizontal="left" vertical="top" wrapText="1"/>
      <protection locked="0"/>
    </xf>
    <xf numFmtId="0" fontId="62" fillId="0" borderId="17" xfId="0" applyNumberFormat="1" applyFont="1" applyFill="1" applyBorder="1" applyAlignment="1" applyProtection="1">
      <alignment vertical="top" wrapText="1"/>
      <protection locked="0"/>
    </xf>
    <xf numFmtId="3" fontId="62" fillId="0" borderId="17" xfId="0" applyNumberFormat="1" applyFont="1" applyFill="1" applyBorder="1" applyAlignment="1" applyProtection="1">
      <alignment vertical="top"/>
      <protection locked="0"/>
    </xf>
    <xf numFmtId="3" fontId="62" fillId="0" borderId="32" xfId="0" applyNumberFormat="1" applyFont="1" applyFill="1" applyBorder="1" applyAlignment="1" applyProtection="1">
      <alignment vertical="top"/>
      <protection locked="0"/>
    </xf>
    <xf numFmtId="0" fontId="60" fillId="0" borderId="0" xfId="0" applyFont="1" applyAlignment="1">
      <alignment vertical="top"/>
    </xf>
    <xf numFmtId="0" fontId="66" fillId="9" borderId="11" xfId="57" applyFont="1" applyFill="1" applyBorder="1" applyAlignment="1" applyProtection="1">
      <alignment horizontal="center" vertical="top" wrapText="1"/>
      <protection/>
    </xf>
    <xf numFmtId="0" fontId="66" fillId="9" borderId="33" xfId="57" applyFont="1" applyFill="1" applyBorder="1" applyAlignment="1" applyProtection="1">
      <alignment horizontal="center" vertical="top" wrapText="1"/>
      <protection/>
    </xf>
    <xf numFmtId="0" fontId="66" fillId="9" borderId="34" xfId="57" applyFont="1" applyFill="1" applyBorder="1" applyAlignment="1" applyProtection="1">
      <alignment horizontal="center" vertical="top" wrapText="1"/>
      <protection/>
    </xf>
    <xf numFmtId="0" fontId="8" fillId="9" borderId="35" xfId="58" applyFont="1" applyFill="1" applyBorder="1" applyAlignment="1" applyProtection="1">
      <alignment horizontal="center" vertical="center" wrapText="1"/>
      <protection/>
    </xf>
    <xf numFmtId="0" fontId="8" fillId="9" borderId="36" xfId="58" applyFont="1" applyFill="1" applyBorder="1" applyAlignment="1" applyProtection="1">
      <alignment horizontal="center" vertical="center" wrapText="1"/>
      <protection/>
    </xf>
    <xf numFmtId="0" fontId="8" fillId="9" borderId="37" xfId="58" applyFont="1" applyFill="1" applyBorder="1" applyAlignment="1" applyProtection="1">
      <alignment horizontal="center" vertical="center" wrapText="1"/>
      <protection/>
    </xf>
    <xf numFmtId="0" fontId="62" fillId="9" borderId="38" xfId="0" applyFont="1" applyFill="1" applyBorder="1" applyAlignment="1" applyProtection="1">
      <alignment horizontal="center" wrapText="1"/>
      <protection locked="0"/>
    </xf>
    <xf numFmtId="0" fontId="67" fillId="0" borderId="39" xfId="0" applyFont="1" applyBorder="1" applyAlignment="1" applyProtection="1">
      <alignment horizontal="center" wrapText="1"/>
      <protection locked="0"/>
    </xf>
    <xf numFmtId="0" fontId="67" fillId="0" borderId="40" xfId="0" applyFont="1" applyBorder="1" applyAlignment="1" applyProtection="1">
      <alignment horizontal="center" wrapText="1"/>
      <protection locked="0"/>
    </xf>
    <xf numFmtId="0" fontId="68" fillId="9" borderId="41" xfId="0" applyFont="1" applyFill="1" applyBorder="1" applyAlignment="1">
      <alignment horizontal="center" wrapText="1"/>
    </xf>
    <xf numFmtId="0" fontId="68" fillId="9" borderId="13" xfId="0" applyFont="1" applyFill="1" applyBorder="1" applyAlignment="1">
      <alignment horizontal="center" wrapText="1"/>
    </xf>
    <xf numFmtId="0" fontId="68" fillId="9" borderId="14" xfId="0" applyFont="1" applyFill="1" applyBorder="1" applyAlignment="1">
      <alignment horizontal="center" wrapText="1"/>
    </xf>
    <xf numFmtId="0" fontId="62" fillId="9" borderId="20" xfId="0" applyFont="1" applyFill="1" applyBorder="1" applyAlignment="1">
      <alignment horizontal="center" wrapText="1"/>
    </xf>
    <xf numFmtId="0" fontId="67" fillId="0" borderId="42" xfId="0" applyFont="1" applyBorder="1" applyAlignment="1">
      <alignment horizontal="center" wrapText="1"/>
    </xf>
    <xf numFmtId="0" fontId="67" fillId="0" borderId="30" xfId="0" applyFont="1" applyBorder="1" applyAlignment="1">
      <alignment horizontal="center" wrapText="1"/>
    </xf>
    <xf numFmtId="0" fontId="68" fillId="9" borderId="43" xfId="0" applyFont="1" applyFill="1" applyBorder="1" applyAlignment="1">
      <alignment horizontal="center" wrapText="1"/>
    </xf>
    <xf numFmtId="0" fontId="68" fillId="9" borderId="44" xfId="0" applyFont="1" applyFill="1" applyBorder="1" applyAlignment="1">
      <alignment horizontal="center" wrapText="1"/>
    </xf>
    <xf numFmtId="0" fontId="68" fillId="9" borderId="45" xfId="0" applyFont="1" applyFill="1" applyBorder="1" applyAlignment="1">
      <alignment horizontal="center" wrapText="1"/>
    </xf>
    <xf numFmtId="0" fontId="62" fillId="9" borderId="20" xfId="0" applyFont="1" applyFill="1" applyBorder="1" applyAlignment="1">
      <alignment horizontal="center" vertical="top" wrapText="1"/>
    </xf>
    <xf numFmtId="0" fontId="67" fillId="0" borderId="42" xfId="0" applyFont="1" applyBorder="1" applyAlignment="1">
      <alignment horizontal="center" vertical="top" wrapText="1"/>
    </xf>
    <xf numFmtId="0" fontId="67" fillId="0" borderId="30" xfId="0" applyFont="1" applyBorder="1" applyAlignment="1">
      <alignment horizontal="center" vertical="top" wrapText="1"/>
    </xf>
    <xf numFmtId="0" fontId="68" fillId="9" borderId="43" xfId="0" applyFont="1" applyFill="1" applyBorder="1" applyAlignment="1">
      <alignment horizontal="center" vertical="top" wrapText="1"/>
    </xf>
    <xf numFmtId="0" fontId="68" fillId="9" borderId="44" xfId="0" applyFont="1" applyFill="1" applyBorder="1" applyAlignment="1">
      <alignment horizontal="center" vertical="top" wrapText="1"/>
    </xf>
    <xf numFmtId="0" fontId="68" fillId="9" borderId="45" xfId="0" applyFont="1" applyFill="1" applyBorder="1" applyAlignment="1">
      <alignment horizontal="center" vertical="top" wrapText="1"/>
    </xf>
    <xf numFmtId="0" fontId="66" fillId="9" borderId="46" xfId="57" applyFont="1" applyFill="1" applyBorder="1" applyAlignment="1" applyProtection="1">
      <alignment horizontal="center" vertical="top" wrapText="1"/>
      <protection/>
    </xf>
    <xf numFmtId="0" fontId="6" fillId="9" borderId="35" xfId="58" applyFont="1" applyFill="1" applyBorder="1" applyAlignment="1" applyProtection="1">
      <alignment horizontal="center" vertical="top" wrapText="1"/>
      <protection/>
    </xf>
    <xf numFmtId="0" fontId="6" fillId="9" borderId="36" xfId="58" applyFont="1" applyFill="1" applyBorder="1" applyAlignment="1" applyProtection="1">
      <alignment horizontal="center" vertical="top" wrapText="1"/>
      <protection/>
    </xf>
    <xf numFmtId="0" fontId="6" fillId="9" borderId="47" xfId="58" applyFont="1" applyFill="1" applyBorder="1" applyAlignment="1" applyProtection="1">
      <alignment horizontal="center"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BK_PROJECT_2001-last"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zoomScalePageLayoutView="0" workbookViewId="0" topLeftCell="A1">
      <pane ySplit="7" topLeftCell="A8" activePane="bottomLeft" state="frozen"/>
      <selection pane="topLeft" activeCell="A1" sqref="A1"/>
      <selection pane="bottomLeft" activeCell="E5" sqref="E5"/>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23" t="s">
        <v>65</v>
      </c>
      <c r="E1" s="17"/>
      <c r="F1" s="17"/>
      <c r="G1" s="17"/>
    </row>
    <row r="2" spans="1:7" ht="49.5" customHeight="1">
      <c r="A2" s="86" t="s">
        <v>22</v>
      </c>
      <c r="B2" s="87"/>
      <c r="C2" s="87"/>
      <c r="D2" s="87"/>
      <c r="E2" s="87"/>
      <c r="F2" s="87"/>
      <c r="G2" s="88"/>
    </row>
    <row r="3" spans="1:7" ht="21.75" customHeight="1" thickBot="1">
      <c r="A3" s="7"/>
      <c r="B3" s="4"/>
      <c r="C3" s="4"/>
      <c r="D3" s="1" t="s">
        <v>15</v>
      </c>
      <c r="E3" s="1" t="s">
        <v>16</v>
      </c>
      <c r="F3" s="1"/>
      <c r="G3" s="8"/>
    </row>
    <row r="4" spans="1:7" ht="18.75" customHeight="1" thickBot="1">
      <c r="A4" s="92" t="s">
        <v>68</v>
      </c>
      <c r="B4" s="93"/>
      <c r="C4" s="94"/>
      <c r="D4" s="18">
        <v>44197</v>
      </c>
      <c r="E4" s="18">
        <v>44500</v>
      </c>
      <c r="F4" s="3"/>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20</v>
      </c>
      <c r="B7" s="29" t="s">
        <v>17</v>
      </c>
      <c r="C7" s="29" t="s">
        <v>18</v>
      </c>
      <c r="D7" s="29" t="s">
        <v>23</v>
      </c>
      <c r="E7" s="29" t="s">
        <v>28</v>
      </c>
      <c r="F7" s="29" t="s">
        <v>19</v>
      </c>
      <c r="G7" s="29" t="s">
        <v>24</v>
      </c>
    </row>
    <row r="8" spans="1:7" ht="15.75">
      <c r="A8" s="25" t="s">
        <v>0</v>
      </c>
      <c r="B8" s="28">
        <f aca="true" t="shared" si="0" ref="B8:G8">SUM(B9:B11)</f>
        <v>2097298</v>
      </c>
      <c r="C8" s="28">
        <f t="shared" si="0"/>
        <v>0</v>
      </c>
      <c r="D8" s="28">
        <f t="shared" si="0"/>
        <v>0</v>
      </c>
      <c r="E8" s="28">
        <f t="shared" si="0"/>
        <v>0</v>
      </c>
      <c r="F8" s="28">
        <f t="shared" si="0"/>
        <v>0</v>
      </c>
      <c r="G8" s="28">
        <f t="shared" si="0"/>
        <v>0</v>
      </c>
    </row>
    <row r="9" spans="1:7" ht="15" customHeight="1">
      <c r="A9" s="26" t="s">
        <v>1</v>
      </c>
      <c r="B9" s="30">
        <f>'Ведомствени разходи'!B9+'Администрирани разходи'!B9+'ПРБ неприлагащи прогр. бюджет'!B9</f>
        <v>2097298</v>
      </c>
      <c r="C9" s="30">
        <f>'Ведомствени разходи'!C9+'Администрирани разходи'!C9+'ПРБ неприлагащи прогр. бюджет'!C9</f>
        <v>0</v>
      </c>
      <c r="D9" s="30">
        <f>'Ведомствени разходи'!D9+'Администрирани разходи'!D9+'ПРБ неприлагащи прогр. бюджет'!D9</f>
        <v>0</v>
      </c>
      <c r="E9" s="30">
        <f>'Ведомствени разходи'!E9+'Администрирани разходи'!E9+'ПРБ неприлагащи прогр. бюджет'!E9</f>
        <v>0</v>
      </c>
      <c r="F9" s="30">
        <f>'Ведомствени разходи'!F9+'Администрирани разходи'!F9+'ПРБ неприлагащи прогр. бюджет'!F9</f>
        <v>0</v>
      </c>
      <c r="G9" s="30">
        <f>'Ведомствени разходи'!G9+'Администрирани разходи'!G9+'ПРБ неприлагащи прогр. бюджет'!G9</f>
        <v>0</v>
      </c>
    </row>
    <row r="10" spans="1:7" ht="15.75">
      <c r="A10" s="21" t="s">
        <v>2</v>
      </c>
      <c r="B10" s="30">
        <f>'Ведомствени разходи'!B10+'Администрирани разходи'!B10+'ПРБ неприлагащи прогр. бюджет'!B10</f>
        <v>0</v>
      </c>
      <c r="C10" s="30">
        <f>'Ведомствени разходи'!C10+'Администрирани разходи'!C10+'ПРБ неприлагащи прогр. бюджет'!C10</f>
        <v>0</v>
      </c>
      <c r="D10" s="30">
        <f>'Ведомствени разходи'!D10+'Администрирани разходи'!D10+'ПРБ неприлагащи прогр. бюджет'!D10</f>
        <v>0</v>
      </c>
      <c r="E10" s="30">
        <f>'Ведомствени разходи'!E10+'Администрирани разходи'!E10+'ПРБ неприлагащи прогр. бюджет'!E10</f>
        <v>0</v>
      </c>
      <c r="F10" s="30">
        <f>'Ведомствени разходи'!F10+'Администрирани разходи'!F10+'ПРБ неприлагащи прогр. бюджет'!F10</f>
        <v>0</v>
      </c>
      <c r="G10" s="30">
        <f>'Ведомствени разходи'!G10+'Администрирани разходи'!G10+'ПРБ неприлагащи прогр. бюджет'!G10</f>
        <v>0</v>
      </c>
    </row>
    <row r="11" spans="1:7" ht="15.75">
      <c r="A11" s="21" t="s">
        <v>3</v>
      </c>
      <c r="B11" s="30">
        <f>'Ведомствени разходи'!B11+'Администрирани разходи'!B11+'ПРБ неприлагащи прогр. бюджет'!B11</f>
        <v>0</v>
      </c>
      <c r="C11" s="30">
        <f>'Ведомствени разходи'!C11+'Администрирани разходи'!C11+'ПРБ неприлагащи прогр. бюджет'!C11</f>
        <v>0</v>
      </c>
      <c r="D11" s="30">
        <f>'Ведомствени разходи'!D11+'Администрирани разходи'!D11+'ПРБ неприлагащи прогр. бюджет'!D11</f>
        <v>0</v>
      </c>
      <c r="E11" s="30">
        <f>'Ведомствени разходи'!E11+'Администрирани разходи'!E11+'ПРБ неприлагащи прогр. бюджет'!E11</f>
        <v>0</v>
      </c>
      <c r="F11" s="30">
        <f>'Ведомствени разходи'!F11+'Администрирани разходи'!F11+'ПРБ неприлагащи прогр. бюджет'!F11</f>
        <v>0</v>
      </c>
      <c r="G11" s="30">
        <f>'Ведомствени разходи'!G11+'Администрирани разходи'!G11+'ПРБ неприлагащи прогр. бюджет'!G11</f>
        <v>0</v>
      </c>
    </row>
    <row r="12" spans="1:7" ht="15.75">
      <c r="A12" s="20" t="s">
        <v>4</v>
      </c>
      <c r="B12" s="31">
        <f>'Ведомствени разходи'!B12+'Администрирани разходи'!B12+'ПРБ неприлагащи прогр. бюджет'!B12</f>
        <v>53693</v>
      </c>
      <c r="C12" s="31">
        <f>'Ведомствени разходи'!C12+'Администрирани разходи'!C12+'ПРБ неприлагащи прогр. бюджет'!C12</f>
        <v>0</v>
      </c>
      <c r="D12" s="31">
        <f>'Ведомствени разходи'!D12+'Администрирани разходи'!D12+'ПРБ неприлагащи прогр. бюджет'!D12</f>
        <v>0</v>
      </c>
      <c r="E12" s="31">
        <f>'Ведомствени разходи'!E12+'Администрирани разходи'!E12+'ПРБ неприлагащи прогр. бюджет'!E12</f>
        <v>0</v>
      </c>
      <c r="F12" s="31">
        <f>'Ведомствени разходи'!F12+'Администрирани разходи'!F12+'ПРБ неприлагащи прогр. бюджет'!F12</f>
        <v>0</v>
      </c>
      <c r="G12" s="31">
        <f>'Ведомствени разходи'!G12+'Администрирани разходи'!G12+'ПРБ неприлагащи прогр. бюджет'!G12</f>
        <v>0</v>
      </c>
    </row>
    <row r="13" spans="1:7" ht="15.75">
      <c r="A13" s="20" t="s">
        <v>5</v>
      </c>
      <c r="B13" s="31">
        <f>'Ведомствени разходи'!B13+'Администрирани разходи'!B13+'ПРБ неприлагащи прогр. бюджет'!B13</f>
        <v>0</v>
      </c>
      <c r="C13" s="31">
        <f>'Ведомствени разходи'!C13+'Администрирани разходи'!C13+'ПРБ неприлагащи прогр. бюджет'!C13</f>
        <v>0</v>
      </c>
      <c r="D13" s="31">
        <f>'Ведомствени разходи'!D13+'Администрирани разходи'!D13+'ПРБ неприлагащи прогр. бюджет'!D13</f>
        <v>0</v>
      </c>
      <c r="E13" s="31">
        <f>'Ведомствени разходи'!E13+'Администрирани разходи'!E13+'ПРБ неприлагащи прогр. бюджет'!E13</f>
        <v>0</v>
      </c>
      <c r="F13" s="31">
        <f>'Ведомствени разходи'!F13+'Администрирани разходи'!F13+'ПРБ неприлагащи прогр. бюджет'!F13</f>
        <v>0</v>
      </c>
      <c r="G13" s="31">
        <f>'Ведомствени разходи'!G13+'Администрирани разходи'!G13+'ПРБ неприлагащи прогр. бюджет'!G13</f>
        <v>0</v>
      </c>
    </row>
    <row r="14" spans="1:7" s="2" customFormat="1" ht="15.75">
      <c r="A14" s="21" t="s">
        <v>6</v>
      </c>
      <c r="B14" s="32">
        <f>'Ведомствени разходи'!B14+'Администрирани разходи'!B14+'ПРБ неприлагащи прогр. бюджет'!B14</f>
        <v>0</v>
      </c>
      <c r="C14" s="32">
        <f>'Ведомствени разходи'!C14+'Администрирани разходи'!C14+'ПРБ неприлагащи прогр. бюджет'!C14</f>
        <v>0</v>
      </c>
      <c r="D14" s="32">
        <f>'Ведомствени разходи'!D14+'Администрирани разходи'!D14+'ПРБ неприлагащи прогр. бюджет'!D14</f>
        <v>0</v>
      </c>
      <c r="E14" s="32">
        <f>'Ведомствени разходи'!E14+'Администрирани разходи'!E14+'ПРБ неприлагащи прогр. бюджет'!E14</f>
        <v>0</v>
      </c>
      <c r="F14" s="32">
        <f>'Ведомствени разходи'!F14+'Администрирани разходи'!F14+'ПРБ неприлагащи прогр. бюджет'!F14</f>
        <v>0</v>
      </c>
      <c r="G14" s="32">
        <f>'Ведомствени разходи'!G14+'Администрирани разходи'!G14+'ПРБ неприлагащи прогр. бюджет'!G14</f>
        <v>0</v>
      </c>
    </row>
    <row r="15" spans="1:7" ht="15.75">
      <c r="A15" s="20" t="s">
        <v>7</v>
      </c>
      <c r="B15" s="31">
        <f>'Ведомствени разходи'!B15+'Администрирани разходи'!B15+'ПРБ неприлагащи прогр. бюджет'!B15</f>
        <v>931825731</v>
      </c>
      <c r="C15" s="31">
        <f>'Ведомствени разходи'!C15+'Администрирани разходи'!C15+'ПРБ неприлагащи прогр. бюджет'!C15</f>
        <v>0</v>
      </c>
      <c r="D15" s="31">
        <f>'Ведомствени разходи'!D15+'Администрирани разходи'!D15+'ПРБ неприлагащи прогр. бюджет'!D15</f>
        <v>0</v>
      </c>
      <c r="E15" s="31">
        <f>'Ведомствени разходи'!E15+'Администрирани разходи'!E15+'ПРБ неприлагащи прогр. бюджет'!E15</f>
        <v>0</v>
      </c>
      <c r="F15" s="31">
        <f>'Ведомствени разходи'!F15+'Администрирани разходи'!F15+'ПРБ неприлагащи прогр. бюджет'!F15</f>
        <v>0</v>
      </c>
      <c r="G15" s="31">
        <f>'Ведомствени разходи'!G15+'Администрирани разходи'!G15+'ПРБ неприлагащи прогр. бюджет'!G15</f>
        <v>0</v>
      </c>
    </row>
    <row r="16" spans="1:7" s="2" customFormat="1" ht="15.75">
      <c r="A16" s="21" t="s">
        <v>8</v>
      </c>
      <c r="B16" s="32">
        <f>'Ведомствени разходи'!B16+'Администрирани разходи'!B16+'ПРБ неприлагащи прогр. бюджет'!B16</f>
        <v>0</v>
      </c>
      <c r="C16" s="32">
        <f>'Ведомствени разходи'!C16+'Администрирани разходи'!C16+'ПРБ неприлагащи прогр. бюджет'!C16</f>
        <v>0</v>
      </c>
      <c r="D16" s="32">
        <f>'Ведомствени разходи'!D16+'Администрирани разходи'!D16+'ПРБ неприлагащи прогр. бюджет'!D16</f>
        <v>0</v>
      </c>
      <c r="E16" s="32">
        <f>'Ведомствени разходи'!E16+'Администрирани разходи'!E16+'ПРБ неприлагащи прогр. бюджет'!E16</f>
        <v>0</v>
      </c>
      <c r="F16" s="32">
        <f>'Ведомствени разходи'!F16+'Администрирани разходи'!F16+'ПРБ неприлагащи прогр. бюджет'!F16</f>
        <v>0</v>
      </c>
      <c r="G16" s="32">
        <f>'Ведомствени разходи'!G16+'Администрирани разходи'!G16+'ПРБ неприлагащи прогр. бюджет'!G16</f>
        <v>0</v>
      </c>
    </row>
    <row r="17" spans="1:7" ht="15.75">
      <c r="A17" s="20" t="s">
        <v>9</v>
      </c>
      <c r="B17" s="31">
        <f>'Ведомствени разходи'!B17+'Администрирани разходи'!B17+'ПРБ неприлагащи прогр. бюджет'!B17</f>
        <v>0</v>
      </c>
      <c r="C17" s="31">
        <f>'Ведомствени разходи'!C17+'Администрирани разходи'!C17+'ПРБ неприлагащи прогр. бюджет'!C17</f>
        <v>0</v>
      </c>
      <c r="D17" s="31">
        <f>'Ведомствени разходи'!D17+'Администрирани разходи'!D17+'ПРБ неприлагащи прогр. бюджет'!D17</f>
        <v>0</v>
      </c>
      <c r="E17" s="31">
        <f>'Ведомствени разходи'!E17+'Администрирани разходи'!E17+'ПРБ неприлагащи прогр. бюджет'!E17</f>
        <v>0</v>
      </c>
      <c r="F17" s="31">
        <f>'Ведомствени разходи'!F17+'Администрирани разходи'!F17+'ПРБ неприлагащи прогр. бюджет'!F17</f>
        <v>0</v>
      </c>
      <c r="G17" s="31">
        <f>'Ведомствени разходи'!G17+'Администрирани разходи'!G17+'ПРБ неприлагащи прогр. бюджет'!G17</f>
        <v>0</v>
      </c>
    </row>
    <row r="18" spans="1:7" ht="15.75">
      <c r="A18" s="20" t="s">
        <v>32</v>
      </c>
      <c r="B18" s="31">
        <f>'Ведомствени разходи'!B18+'Администрирани разходи'!B18+'ПРБ неприлагащи прогр. бюджет'!B18</f>
        <v>0</v>
      </c>
      <c r="C18" s="31">
        <f>'Ведомствени разходи'!C18+'Администрирани разходи'!C18+'ПРБ неприлагащи прогр. бюджет'!C18</f>
        <v>0</v>
      </c>
      <c r="D18" s="31">
        <f>'Ведомствени разходи'!D18+'Администрирани разходи'!D18+'ПРБ неприлагащи прогр. бюджет'!D18</f>
        <v>0</v>
      </c>
      <c r="E18" s="31">
        <f>'Ведомствени разходи'!E18+'Администрирани разходи'!E18+'ПРБ неприлагащи прогр. бюджет'!E18</f>
        <v>0</v>
      </c>
      <c r="F18" s="31">
        <f>'Ведомствени разходи'!F18+'Администрирани разходи'!F18+'ПРБ неприлагащи прогр. бюджет'!F18</f>
        <v>0</v>
      </c>
      <c r="G18" s="31">
        <f>'Ведомствени разходи'!G18+'Администрирани разходи'!G18+'ПРБ неприлагащи прогр. бюджет'!G18</f>
        <v>0</v>
      </c>
    </row>
    <row r="19" spans="1:7" ht="15.75">
      <c r="A19" s="20" t="s">
        <v>10</v>
      </c>
      <c r="B19" s="31">
        <f>'Ведомствени разходи'!B19+'Администрирани разходи'!B19+'ПРБ неприлагащи прогр. бюджет'!B19</f>
        <v>0</v>
      </c>
      <c r="C19" s="31">
        <f>'Ведомствени разходи'!C19+'Администрирани разходи'!C19+'ПРБ неприлагащи прогр. бюджет'!C19</f>
        <v>0</v>
      </c>
      <c r="D19" s="31">
        <f>'Ведомствени разходи'!D19+'Администрирани разходи'!D19+'ПРБ неприлагащи прогр. бюджет'!D19</f>
        <v>0</v>
      </c>
      <c r="E19" s="31">
        <f>'Ведомствени разходи'!E19+'Администрирани разходи'!E19+'ПРБ неприлагащи прогр. бюджет'!E19</f>
        <v>0</v>
      </c>
      <c r="F19" s="31">
        <f>'Ведомствени разходи'!F19+'Администрирани разходи'!F19+'ПРБ неприлагащи прогр. бюджет'!F19</f>
        <v>0</v>
      </c>
      <c r="G19" s="31">
        <f>'Ведомствени разходи'!G19+'Администрирани разходи'!G19+'ПРБ неприлагащи прогр. бюджет'!G19</f>
        <v>0</v>
      </c>
    </row>
    <row r="20" spans="1:7" ht="15.75">
      <c r="A20" s="20" t="s">
        <v>11</v>
      </c>
      <c r="B20" s="31">
        <f>'Ведомствени разходи'!B20+'Администрирани разходи'!B20+'ПРБ неприлагащи прогр. бюджет'!B20</f>
        <v>0</v>
      </c>
      <c r="C20" s="31">
        <f>'Ведомствени разходи'!C20+'Администрирани разходи'!C20+'ПРБ неприлагащи прогр. бюджет'!C20</f>
        <v>0</v>
      </c>
      <c r="D20" s="31">
        <f>'Ведомствени разходи'!D20+'Администрирани разходи'!D20+'ПРБ неприлагащи прогр. бюджет'!D20</f>
        <v>0</v>
      </c>
      <c r="E20" s="31">
        <f>'Ведомствени разходи'!E20+'Администрирани разходи'!E20+'ПРБ неприлагащи прогр. бюджет'!E20</f>
        <v>0</v>
      </c>
      <c r="F20" s="31">
        <f>'Ведомствени разходи'!F20+'Администрирани разходи'!F20+'ПРБ неприлагащи прогр. бюджет'!F20</f>
        <v>0</v>
      </c>
      <c r="G20" s="31">
        <f>'Ведомствени разходи'!G20+'Администрирани разходи'!G20+'ПРБ неприлагащи прогр. бюджет'!G20</f>
        <v>0</v>
      </c>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2">
        <f>'Ведомствени разходи'!B22+'Администрирани разходи'!B22+'ПРБ неприлагащи прогр. бюджет'!B22</f>
        <v>0</v>
      </c>
      <c r="C22" s="32">
        <f>'Ведомствени разходи'!C22+'Администрирани разходи'!C22+'ПРБ неприлагащи прогр. бюджет'!C22</f>
        <v>0</v>
      </c>
      <c r="D22" s="32">
        <f>'Ведомствени разходи'!D22+'Администрирани разходи'!D22+'ПРБ неприлагащи прогр. бюджет'!D22</f>
        <v>0</v>
      </c>
      <c r="E22" s="32">
        <f>'Ведомствени разходи'!E22+'Администрирани разходи'!E22+'ПРБ неприлагащи прогр. бюджет'!E22</f>
        <v>0</v>
      </c>
      <c r="F22" s="32">
        <f>'Ведомствени разходи'!F22+'Администрирани разходи'!F22+'ПРБ неприлагащи прогр. бюджет'!F22</f>
        <v>0</v>
      </c>
      <c r="G22" s="32">
        <f>'Ведомствени разходи'!G22+'Администрирани разходи'!G22+'ПРБ неприлагащи прогр. бюджет'!G22</f>
        <v>0</v>
      </c>
    </row>
    <row r="23" spans="1:7" s="2" customFormat="1" ht="15.75">
      <c r="A23" s="21" t="s">
        <v>14</v>
      </c>
      <c r="B23" s="32">
        <f>'Ведомствени разходи'!B23+'Администрирани разходи'!B23+'ПРБ неприлагащи прогр. бюджет'!B23</f>
        <v>0</v>
      </c>
      <c r="C23" s="32">
        <f>'Ведомствени разходи'!C23+'Администрирани разходи'!C23+'ПРБ неприлагащи прогр. бюджет'!C23</f>
        <v>0</v>
      </c>
      <c r="D23" s="32">
        <f>'Ведомствени разходи'!D23+'Администрирани разходи'!D23+'ПРБ неприлагащи прогр. бюджет'!D23</f>
        <v>0</v>
      </c>
      <c r="E23" s="32">
        <f>'Ведомствени разходи'!E23+'Администрирани разходи'!E23+'ПРБ неприлагащи прогр. бюджет'!E23</f>
        <v>0</v>
      </c>
      <c r="F23" s="32">
        <f>'Ведомствени разходи'!F23+'Администрирани разходи'!F23+'ПРБ неприлагащи прогр. бюджет'!F23</f>
        <v>0</v>
      </c>
      <c r="G23" s="32">
        <f>'Ведомствени разходи'!G23+'Администрирани разходи'!G23+'ПРБ неприлагащи прогр. бюджет'!G23</f>
        <v>0</v>
      </c>
    </row>
    <row r="24" spans="1:7" ht="16.5" thickBot="1">
      <c r="A24" s="22" t="s">
        <v>26</v>
      </c>
      <c r="B24" s="33">
        <f aca="true" t="shared" si="2" ref="B24:G24">+B8+B12+B13+B15+B17+B18+B19+B20+B21</f>
        <v>933976722</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17" activePane="bottomRight" state="frozen"/>
      <selection pane="topLeft" activeCell="A1" sqref="A1"/>
      <selection pane="topRight" activeCell="I1" sqref="I1"/>
      <selection pane="bottomLeft" activeCell="A8" sqref="A8"/>
      <selection pane="bottomRight" activeCell="B9" sqref="B9"/>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27" t="str">
        <f>IF(ISBLANK(ОБЩО!A1),"",ОБЩО!A1)</f>
        <v>Приложение № 11 "Отчет разходи COVID-19"</v>
      </c>
      <c r="E1" s="17"/>
      <c r="F1" s="17"/>
      <c r="G1" s="17"/>
    </row>
    <row r="2" spans="1:7" ht="49.5" customHeight="1">
      <c r="A2" s="86" t="s">
        <v>27</v>
      </c>
      <c r="B2" s="87"/>
      <c r="C2" s="87"/>
      <c r="D2" s="87"/>
      <c r="E2" s="87"/>
      <c r="F2" s="87"/>
      <c r="G2" s="88"/>
    </row>
    <row r="3" spans="1:7" ht="21.75" customHeight="1">
      <c r="A3" s="7"/>
      <c r="B3" s="4"/>
      <c r="C3" s="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44500</v>
      </c>
      <c r="F4" s="5"/>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29</v>
      </c>
      <c r="B7" s="29" t="s">
        <v>17</v>
      </c>
      <c r="C7" s="29" t="s">
        <v>18</v>
      </c>
      <c r="D7" s="29" t="s">
        <v>23</v>
      </c>
      <c r="E7" s="29" t="s">
        <v>28</v>
      </c>
      <c r="F7" s="29" t="s">
        <v>19</v>
      </c>
      <c r="G7" s="29" t="s">
        <v>24</v>
      </c>
    </row>
    <row r="8" spans="1:7" ht="15.75">
      <c r="A8" s="25" t="s">
        <v>0</v>
      </c>
      <c r="B8" s="28">
        <f aca="true" t="shared" si="0" ref="B8:G8">SUM(B9:B11)</f>
        <v>0</v>
      </c>
      <c r="C8" s="28">
        <f t="shared" si="0"/>
        <v>0</v>
      </c>
      <c r="D8" s="28">
        <f t="shared" si="0"/>
        <v>0</v>
      </c>
      <c r="E8" s="28">
        <f t="shared" si="0"/>
        <v>0</v>
      </c>
      <c r="F8" s="28">
        <f t="shared" si="0"/>
        <v>0</v>
      </c>
      <c r="G8" s="28">
        <f t="shared" si="0"/>
        <v>0</v>
      </c>
    </row>
    <row r="9" spans="1:7" ht="15" customHeight="1">
      <c r="A9" s="26" t="s">
        <v>1</v>
      </c>
      <c r="B9" s="34"/>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c r="C12" s="35"/>
      <c r="D12" s="35"/>
      <c r="E12" s="35"/>
      <c r="F12" s="35"/>
      <c r="G12" s="35"/>
    </row>
    <row r="13" spans="1:7" ht="15.75">
      <c r="A13" s="20" t="s">
        <v>5</v>
      </c>
      <c r="B13" s="35"/>
      <c r="C13" s="35"/>
      <c r="D13" s="35"/>
      <c r="E13" s="35"/>
      <c r="F13" s="35"/>
      <c r="G13" s="35"/>
    </row>
    <row r="14" spans="1:7" s="2" customFormat="1" ht="15.75">
      <c r="A14" s="21" t="s">
        <v>6</v>
      </c>
      <c r="B14" s="36"/>
      <c r="C14" s="36"/>
      <c r="D14" s="36"/>
      <c r="E14" s="36"/>
      <c r="F14" s="36"/>
      <c r="G14" s="36"/>
    </row>
    <row r="15" spans="1:7" ht="15.75">
      <c r="A15" s="20" t="s">
        <v>7</v>
      </c>
      <c r="B15" s="35"/>
      <c r="C15" s="35"/>
      <c r="D15" s="35"/>
      <c r="E15" s="35"/>
      <c r="F15" s="35"/>
      <c r="G15" s="35"/>
    </row>
    <row r="16" spans="1:7" s="2"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6"/>
      <c r="C22" s="36"/>
      <c r="D22" s="36"/>
      <c r="E22" s="36"/>
      <c r="F22" s="36"/>
      <c r="G22" s="36"/>
    </row>
    <row r="23" spans="1:7" s="2" customFormat="1" ht="15.75">
      <c r="A23" s="21" t="s">
        <v>14</v>
      </c>
      <c r="B23" s="36"/>
      <c r="C23" s="36"/>
      <c r="D23" s="36"/>
      <c r="E23" s="36"/>
      <c r="F23" s="36"/>
      <c r="G23" s="36"/>
    </row>
    <row r="24" spans="1:7" ht="16.5" thickBot="1">
      <c r="A24" s="22" t="s">
        <v>26</v>
      </c>
      <c r="B24" s="33">
        <f aca="true" t="shared" si="2" ref="B24:G24">+B8+B12+B13+B15+B17+B18+B19+B20+B21</f>
        <v>0</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A2" sqref="A2:G2"/>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27" t="str">
        <f>IF(ISBLANK(ОБЩО!A1),"",ОБЩО!A1)</f>
        <v>Приложение № 11 "Отчет разходи COVID-19"</v>
      </c>
      <c r="B1"/>
      <c r="C1"/>
      <c r="D1"/>
      <c r="E1" s="17"/>
      <c r="F1" s="17"/>
      <c r="G1" s="17"/>
    </row>
    <row r="2" spans="1:7" ht="49.5" customHeight="1">
      <c r="A2" s="86" t="s">
        <v>31</v>
      </c>
      <c r="B2" s="87"/>
      <c r="C2" s="87"/>
      <c r="D2" s="87"/>
      <c r="E2" s="87"/>
      <c r="F2" s="87"/>
      <c r="G2" s="88"/>
    </row>
    <row r="3" spans="1:7" ht="21.75" customHeight="1">
      <c r="A3" s="13"/>
      <c r="B3" s="14"/>
      <c r="C3" s="1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44500</v>
      </c>
      <c r="F4" s="5"/>
      <c r="G4" s="9"/>
    </row>
    <row r="5" spans="1:7" ht="18.75" customHeight="1" thickBot="1">
      <c r="A5" s="101" t="s">
        <v>25</v>
      </c>
      <c r="B5" s="102"/>
      <c r="C5" s="103"/>
      <c r="D5" s="10"/>
      <c r="E5" s="10"/>
      <c r="F5" s="10"/>
      <c r="G5" s="11"/>
    </row>
    <row r="6" spans="1:7" ht="26.25" customHeight="1">
      <c r="A6" s="6"/>
      <c r="B6" s="89" t="s">
        <v>21</v>
      </c>
      <c r="C6" s="90"/>
      <c r="D6" s="90"/>
      <c r="E6" s="90"/>
      <c r="F6" s="90"/>
      <c r="G6" s="91"/>
    </row>
    <row r="7" spans="1:7" ht="48" thickBot="1">
      <c r="A7" s="24" t="s">
        <v>30</v>
      </c>
      <c r="B7" s="29" t="s">
        <v>17</v>
      </c>
      <c r="C7" s="29" t="s">
        <v>18</v>
      </c>
      <c r="D7" s="29" t="s">
        <v>23</v>
      </c>
      <c r="E7" s="29" t="s">
        <v>28</v>
      </c>
      <c r="F7" s="29" t="s">
        <v>19</v>
      </c>
      <c r="G7" s="29" t="s">
        <v>24</v>
      </c>
    </row>
    <row r="8" spans="1:7" ht="15.75">
      <c r="A8" s="25" t="s">
        <v>0</v>
      </c>
      <c r="B8" s="28">
        <f aca="true" t="shared" si="0" ref="B8:G8">SUM(B9:B11)</f>
        <v>0</v>
      </c>
      <c r="C8" s="28">
        <f t="shared" si="0"/>
        <v>0</v>
      </c>
      <c r="D8" s="28">
        <f t="shared" si="0"/>
        <v>0</v>
      </c>
      <c r="E8" s="28">
        <f t="shared" si="0"/>
        <v>0</v>
      </c>
      <c r="F8" s="28">
        <f t="shared" si="0"/>
        <v>0</v>
      </c>
      <c r="G8" s="28">
        <f t="shared" si="0"/>
        <v>0</v>
      </c>
    </row>
    <row r="9" spans="1:7" ht="15" customHeight="1">
      <c r="A9" s="26" t="s">
        <v>1</v>
      </c>
      <c r="B9" s="34"/>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c r="C12" s="35"/>
      <c r="D12" s="35"/>
      <c r="E12" s="35"/>
      <c r="F12" s="35"/>
      <c r="G12" s="35"/>
    </row>
    <row r="13" spans="1:7" ht="15.75">
      <c r="A13" s="20" t="s">
        <v>5</v>
      </c>
      <c r="B13" s="35"/>
      <c r="C13" s="35"/>
      <c r="D13" s="35"/>
      <c r="E13" s="35"/>
      <c r="F13" s="35"/>
      <c r="G13" s="35"/>
    </row>
    <row r="14" spans="1:7" s="15" customFormat="1" ht="15.75">
      <c r="A14" s="21" t="s">
        <v>6</v>
      </c>
      <c r="B14" s="36"/>
      <c r="C14" s="36"/>
      <c r="D14" s="36"/>
      <c r="E14" s="36"/>
      <c r="F14" s="36"/>
      <c r="G14" s="36"/>
    </row>
    <row r="15" spans="1:7" ht="15.75">
      <c r="A15" s="20" t="s">
        <v>7</v>
      </c>
      <c r="B15" s="35"/>
      <c r="C15" s="35"/>
      <c r="D15" s="35"/>
      <c r="E15" s="35"/>
      <c r="F15" s="35"/>
      <c r="G15" s="35"/>
    </row>
    <row r="16" spans="1:7" s="15"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15" customFormat="1" ht="15.75">
      <c r="A22" s="21" t="s">
        <v>13</v>
      </c>
      <c r="B22" s="36"/>
      <c r="C22" s="36"/>
      <c r="D22" s="36"/>
      <c r="E22" s="36"/>
      <c r="F22" s="36"/>
      <c r="G22" s="36"/>
    </row>
    <row r="23" spans="1:7" s="15" customFormat="1" ht="15.75">
      <c r="A23" s="21" t="s">
        <v>14</v>
      </c>
      <c r="B23" s="36"/>
      <c r="C23" s="36"/>
      <c r="D23" s="36"/>
      <c r="E23" s="36"/>
      <c r="F23" s="36"/>
      <c r="G23" s="36"/>
    </row>
    <row r="24" spans="1:7" ht="16.5" thickBot="1">
      <c r="A24" s="22" t="s">
        <v>26</v>
      </c>
      <c r="B24" s="33">
        <f aca="true" t="shared" si="2" ref="B24:G24">+B8+B12+B13+B15+B17+B18+B19+B20+B21</f>
        <v>0</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7"/>
  <sheetViews>
    <sheetView zoomScalePageLayoutView="0" workbookViewId="0" topLeftCell="A1">
      <pane xSplit="1" ySplit="7" topLeftCell="B11" activePane="bottomRight" state="frozen"/>
      <selection pane="topLeft" activeCell="A1" sqref="A1"/>
      <selection pane="topRight" activeCell="I1" sqref="I1"/>
      <selection pane="bottomLeft" activeCell="A8" sqref="A8"/>
      <selection pane="bottomRight" activeCell="B16" sqref="B16"/>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27" t="str">
        <f>IF(ISBLANK(ОБЩО!A1),"",ОБЩО!A1)</f>
        <v>Приложение № 11 "Отчет разходи COVID-19"</v>
      </c>
      <c r="E1" s="17"/>
      <c r="F1" s="17"/>
      <c r="G1" s="17"/>
    </row>
    <row r="2" spans="1:7" ht="49.5" customHeight="1">
      <c r="A2" s="86" t="s">
        <v>22</v>
      </c>
      <c r="B2" s="87"/>
      <c r="C2" s="87"/>
      <c r="D2" s="87"/>
      <c r="E2" s="87"/>
      <c r="F2" s="87"/>
      <c r="G2" s="88"/>
    </row>
    <row r="3" spans="1:7" ht="21.75" customHeight="1">
      <c r="A3" s="7"/>
      <c r="B3" s="4"/>
      <c r="C3" s="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44500</v>
      </c>
      <c r="F4" s="5"/>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33</v>
      </c>
      <c r="B7" s="29" t="s">
        <v>17</v>
      </c>
      <c r="C7" s="29" t="s">
        <v>18</v>
      </c>
      <c r="D7" s="29" t="s">
        <v>23</v>
      </c>
      <c r="E7" s="29" t="s">
        <v>28</v>
      </c>
      <c r="F7" s="29" t="s">
        <v>19</v>
      </c>
      <c r="G7" s="29" t="s">
        <v>24</v>
      </c>
    </row>
    <row r="8" spans="1:7" ht="15.75">
      <c r="A8" s="25" t="s">
        <v>0</v>
      </c>
      <c r="B8" s="28">
        <f aca="true" t="shared" si="0" ref="B8:G8">SUM(B9:B11)</f>
        <v>2097298</v>
      </c>
      <c r="C8" s="28">
        <f t="shared" si="0"/>
        <v>0</v>
      </c>
      <c r="D8" s="28">
        <f t="shared" si="0"/>
        <v>0</v>
      </c>
      <c r="E8" s="28">
        <f t="shared" si="0"/>
        <v>0</v>
      </c>
      <c r="F8" s="28">
        <f t="shared" si="0"/>
        <v>0</v>
      </c>
      <c r="G8" s="28">
        <f t="shared" si="0"/>
        <v>0</v>
      </c>
    </row>
    <row r="9" spans="1:7" ht="15" customHeight="1">
      <c r="A9" s="26" t="s">
        <v>1</v>
      </c>
      <c r="B9" s="34">
        <v>2097298</v>
      </c>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v>53693</v>
      </c>
      <c r="C12" s="35"/>
      <c r="D12" s="35"/>
      <c r="E12" s="35"/>
      <c r="F12" s="35"/>
      <c r="G12" s="35"/>
    </row>
    <row r="13" spans="1:7" ht="15.75">
      <c r="A13" s="20" t="s">
        <v>5</v>
      </c>
      <c r="B13" s="35"/>
      <c r="C13" s="35"/>
      <c r="D13" s="35"/>
      <c r="E13" s="35"/>
      <c r="F13" s="35"/>
      <c r="G13" s="35"/>
    </row>
    <row r="14" spans="1:7" s="2" customFormat="1" ht="15.75">
      <c r="A14" s="21" t="s">
        <v>6</v>
      </c>
      <c r="B14" s="36"/>
      <c r="C14" s="36"/>
      <c r="D14" s="36"/>
      <c r="E14" s="36"/>
      <c r="F14" s="36"/>
      <c r="G14" s="36"/>
    </row>
    <row r="15" spans="1:7" ht="15.75">
      <c r="A15" s="20" t="s">
        <v>7</v>
      </c>
      <c r="B15" s="35">
        <v>931825731</v>
      </c>
      <c r="C15" s="35"/>
      <c r="D15" s="35"/>
      <c r="E15" s="35"/>
      <c r="F15" s="35"/>
      <c r="G15" s="35"/>
    </row>
    <row r="16" spans="1:7" s="2"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6"/>
      <c r="C22" s="36"/>
      <c r="D22" s="36"/>
      <c r="E22" s="36"/>
      <c r="F22" s="36"/>
      <c r="G22" s="36"/>
    </row>
    <row r="23" spans="1:7" s="2" customFormat="1" ht="15.75">
      <c r="A23" s="21" t="s">
        <v>14</v>
      </c>
      <c r="B23" s="36"/>
      <c r="C23" s="36"/>
      <c r="D23" s="36"/>
      <c r="E23" s="36"/>
      <c r="F23" s="36"/>
      <c r="G23" s="36"/>
    </row>
    <row r="24" spans="1:7" ht="16.5" thickBot="1">
      <c r="A24" s="22" t="s">
        <v>26</v>
      </c>
      <c r="B24" s="33">
        <f aca="true" t="shared" si="2" ref="B24:G24">+B8+B12+B13+B15+B17+B18+B19+B20+B21</f>
        <v>933976722</v>
      </c>
      <c r="C24" s="33">
        <f t="shared" si="2"/>
        <v>0</v>
      </c>
      <c r="D24" s="33">
        <f t="shared" si="2"/>
        <v>0</v>
      </c>
      <c r="E24" s="33">
        <f t="shared" si="2"/>
        <v>0</v>
      </c>
      <c r="F24" s="33">
        <f t="shared" si="2"/>
        <v>0</v>
      </c>
      <c r="G24" s="33">
        <f t="shared" si="2"/>
        <v>0</v>
      </c>
    </row>
    <row r="27" ht="15.75">
      <c r="A27" s="16" t="s">
        <v>34</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G55"/>
  <sheetViews>
    <sheetView tabSelected="1" zoomScale="70" zoomScaleNormal="7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D41" sqref="D41"/>
    </sheetView>
  </sheetViews>
  <sheetFormatPr defaultColWidth="9.140625" defaultRowHeight="15"/>
  <cols>
    <col min="1" max="1" width="4.28125" style="37" hidden="1" customWidth="1"/>
    <col min="2" max="2" width="75.28125" style="38" customWidth="1"/>
    <col min="3" max="3" width="74.28125" style="38" customWidth="1"/>
    <col min="4" max="4" width="20.7109375" style="38" customWidth="1"/>
    <col min="5" max="5" width="20.140625" style="38" customWidth="1"/>
    <col min="6" max="6" width="16.8515625" style="38" customWidth="1"/>
    <col min="7" max="7" width="0.9921875" style="38" customWidth="1"/>
    <col min="8" max="8" width="8.8515625" style="38" customWidth="1"/>
    <col min="9" max="16384" width="9.140625" style="38" customWidth="1"/>
  </cols>
  <sheetData>
    <row r="1" spans="1:6" ht="15.75" thickBot="1">
      <c r="A1" s="37">
        <v>1</v>
      </c>
      <c r="B1" s="27" t="str">
        <f>IF(ISBLANK(ОБЩО!A1),"",ОБЩО!A1)</f>
        <v>Приложение № 11 "Отчет разходи COVID-19"</v>
      </c>
      <c r="F1" s="39"/>
    </row>
    <row r="2" spans="1:7" ht="33" customHeight="1">
      <c r="A2" s="37">
        <v>1</v>
      </c>
      <c r="B2" s="86" t="s">
        <v>64</v>
      </c>
      <c r="C2" s="87"/>
      <c r="D2" s="87"/>
      <c r="E2" s="87"/>
      <c r="F2" s="110"/>
      <c r="G2" s="40">
        <f>IF(SUM(G12:G51)=0,"","Добавена е нова мярка!")</f>
      </c>
    </row>
    <row r="3" spans="1:6" ht="21.75" customHeight="1">
      <c r="A3" s="37">
        <v>1</v>
      </c>
      <c r="B3" s="41"/>
      <c r="C3" s="42"/>
      <c r="D3" s="42"/>
      <c r="E3" s="43" t="s">
        <v>15</v>
      </c>
      <c r="F3" s="44" t="s">
        <v>16</v>
      </c>
    </row>
    <row r="4" spans="1:6" ht="18.75" customHeight="1">
      <c r="A4" s="37">
        <v>1</v>
      </c>
      <c r="B4" s="104" t="str">
        <f>IF(ISBLANK(ОБЩО!A4),"",ОБЩО!A4)</f>
        <v>Национална здравноосигурителна каса</v>
      </c>
      <c r="C4" s="105">
        <f>IF(ISBLANK(ОБЩО!B4),"",ОБЩО!B4)</f>
      </c>
      <c r="D4" s="106">
        <f>IF(ISBLANK(ОБЩО!C4),"",ОБЩО!C4)</f>
      </c>
      <c r="E4" s="45">
        <f>IF(ISBLANK(ОБЩО!D4),"",ОБЩО!D4)</f>
        <v>44197</v>
      </c>
      <c r="F4" s="46">
        <f>IF(ISBLANK(ОБЩО!E4),"",ОБЩО!E4)</f>
        <v>44500</v>
      </c>
    </row>
    <row r="5" spans="1:6" ht="18.75" customHeight="1" thickBot="1">
      <c r="A5" s="37">
        <v>1</v>
      </c>
      <c r="B5" s="107" t="s">
        <v>25</v>
      </c>
      <c r="C5" s="108"/>
      <c r="D5" s="109"/>
      <c r="E5" s="47"/>
      <c r="F5" s="48"/>
    </row>
    <row r="6" spans="1:6" ht="26.25" customHeight="1">
      <c r="A6" s="37">
        <v>1</v>
      </c>
      <c r="B6" s="49"/>
      <c r="C6" s="111" t="s">
        <v>21</v>
      </c>
      <c r="D6" s="112"/>
      <c r="E6" s="112"/>
      <c r="F6" s="113"/>
    </row>
    <row r="7" spans="1:6" ht="42.75" customHeight="1">
      <c r="A7" s="37">
        <v>1</v>
      </c>
      <c r="B7" s="50" t="s">
        <v>35</v>
      </c>
      <c r="C7" s="51" t="s">
        <v>37</v>
      </c>
      <c r="D7" s="51" t="s">
        <v>17</v>
      </c>
      <c r="E7" s="51" t="s">
        <v>18</v>
      </c>
      <c r="F7" s="52" t="s">
        <v>36</v>
      </c>
    </row>
    <row r="8" spans="1:6" ht="18.75">
      <c r="A8" s="37">
        <v>1</v>
      </c>
      <c r="B8" s="53"/>
      <c r="C8" s="54"/>
      <c r="D8" s="54"/>
      <c r="E8" s="54"/>
      <c r="F8" s="55"/>
    </row>
    <row r="9" spans="1:6" ht="15.75" customHeight="1">
      <c r="A9" s="37">
        <v>1</v>
      </c>
      <c r="B9" s="56" t="s">
        <v>26</v>
      </c>
      <c r="C9" s="57"/>
      <c r="D9" s="57">
        <f>D11+D26+D35</f>
        <v>933976721.6700001</v>
      </c>
      <c r="E9" s="57">
        <f>E11+E26+E35</f>
        <v>0</v>
      </c>
      <c r="F9" s="58">
        <f>F11+F26+F35</f>
        <v>0</v>
      </c>
    </row>
    <row r="10" spans="1:6" ht="15.75">
      <c r="A10" s="37">
        <v>1</v>
      </c>
      <c r="B10" s="59"/>
      <c r="C10" s="57"/>
      <c r="D10" s="60">
        <f>ОБЩО!B24-Мерки!D9</f>
        <v>0.3299999237060547</v>
      </c>
      <c r="E10" s="60">
        <f>ОБЩО!C24-Мерки!E9</f>
        <v>0</v>
      </c>
      <c r="F10" s="61">
        <f>SUM(ОБЩО!D24:G24)-Мерки!F9</f>
        <v>0</v>
      </c>
    </row>
    <row r="11" spans="1:6" ht="15.75">
      <c r="A11" s="37">
        <f aca="true" t="shared" si="0" ref="A11:A51">IF(ABS(MAX(D11:F11))+ABS(MIN(D11:F11))=0,0,1)</f>
        <v>1</v>
      </c>
      <c r="B11" s="62" t="s">
        <v>38</v>
      </c>
      <c r="C11" s="57"/>
      <c r="D11" s="57">
        <f>SUM(D12:D25)</f>
        <v>3312</v>
      </c>
      <c r="E11" s="57">
        <f>SUM(E12:E25)</f>
        <v>0</v>
      </c>
      <c r="F11" s="63">
        <f>SUM(F12:F25)</f>
        <v>0</v>
      </c>
    </row>
    <row r="12" spans="1:6" ht="31.5">
      <c r="A12" s="37">
        <f t="shared" si="0"/>
        <v>0</v>
      </c>
      <c r="B12" s="64" t="s">
        <v>39</v>
      </c>
      <c r="C12" s="65"/>
      <c r="D12" s="66">
        <v>0</v>
      </c>
      <c r="E12" s="66"/>
      <c r="F12" s="67"/>
    </row>
    <row r="13" spans="1:6" ht="47.25">
      <c r="A13" s="37">
        <f t="shared" si="0"/>
        <v>0</v>
      </c>
      <c r="B13" s="68" t="s">
        <v>40</v>
      </c>
      <c r="C13" s="65"/>
      <c r="D13" s="66">
        <v>0</v>
      </c>
      <c r="E13" s="66"/>
      <c r="F13" s="67"/>
    </row>
    <row r="14" spans="1:6" ht="31.5">
      <c r="A14" s="37">
        <f t="shared" si="0"/>
        <v>0</v>
      </c>
      <c r="B14" s="68" t="s">
        <v>41</v>
      </c>
      <c r="C14" s="65"/>
      <c r="D14" s="66">
        <v>0</v>
      </c>
      <c r="E14" s="66"/>
      <c r="F14" s="67"/>
    </row>
    <row r="15" spans="1:6" ht="15.75">
      <c r="A15" s="37">
        <f t="shared" si="0"/>
        <v>0</v>
      </c>
      <c r="B15" s="69" t="s">
        <v>42</v>
      </c>
      <c r="C15" s="65"/>
      <c r="D15" s="70">
        <v>0</v>
      </c>
      <c r="E15" s="70"/>
      <c r="F15" s="71"/>
    </row>
    <row r="16" spans="1:6" ht="31.5">
      <c r="A16" s="37">
        <f t="shared" si="0"/>
        <v>0</v>
      </c>
      <c r="B16" s="69" t="s">
        <v>43</v>
      </c>
      <c r="C16" s="65"/>
      <c r="D16" s="70"/>
      <c r="E16" s="70"/>
      <c r="F16" s="71"/>
    </row>
    <row r="17" spans="1:6" s="73" customFormat="1" ht="78.75">
      <c r="A17" s="37">
        <f t="shared" si="0"/>
        <v>1</v>
      </c>
      <c r="B17" s="72" t="s">
        <v>44</v>
      </c>
      <c r="C17" s="65" t="s">
        <v>70</v>
      </c>
      <c r="D17" s="66">
        <v>3312</v>
      </c>
      <c r="E17" s="66"/>
      <c r="F17" s="67"/>
    </row>
    <row r="18" spans="1:6" ht="15.75">
      <c r="A18" s="37">
        <f t="shared" si="0"/>
        <v>0</v>
      </c>
      <c r="B18" s="69" t="s">
        <v>45</v>
      </c>
      <c r="C18" s="65"/>
      <c r="D18" s="70">
        <v>0</v>
      </c>
      <c r="E18" s="70"/>
      <c r="F18" s="71"/>
    </row>
    <row r="19" spans="1:6" s="73" customFormat="1" ht="63">
      <c r="A19" s="37">
        <f t="shared" si="0"/>
        <v>0</v>
      </c>
      <c r="B19" s="68" t="s">
        <v>46</v>
      </c>
      <c r="C19" s="65"/>
      <c r="D19" s="66">
        <v>0</v>
      </c>
      <c r="E19" s="66"/>
      <c r="F19" s="67"/>
    </row>
    <row r="20" spans="1:6" ht="31.5">
      <c r="A20" s="37">
        <f t="shared" si="0"/>
        <v>0</v>
      </c>
      <c r="B20" s="69" t="s">
        <v>47</v>
      </c>
      <c r="C20" s="65"/>
      <c r="D20" s="70">
        <v>0</v>
      </c>
      <c r="E20" s="70"/>
      <c r="F20" s="71"/>
    </row>
    <row r="21" spans="1:7" ht="15.75">
      <c r="A21" s="37">
        <f t="shared" si="0"/>
        <v>0</v>
      </c>
      <c r="B21" s="74"/>
      <c r="C21" s="65"/>
      <c r="D21" s="70">
        <v>0</v>
      </c>
      <c r="E21" s="70"/>
      <c r="F21" s="71"/>
      <c r="G21" s="38">
        <f>IF(ABS(MAX(D21:F21))+ABS(MIN(D21:F21))=0,0,1)</f>
        <v>0</v>
      </c>
    </row>
    <row r="22" spans="1:7" ht="15.75">
      <c r="A22" s="37">
        <f>IF(ABS(MAX(D22:F22))+ABS(MIN(D22:F22))=0,0,1)</f>
        <v>0</v>
      </c>
      <c r="B22" s="74"/>
      <c r="C22" s="65"/>
      <c r="D22" s="70">
        <v>0</v>
      </c>
      <c r="E22" s="70"/>
      <c r="F22" s="71"/>
      <c r="G22" s="38">
        <f>IF(ABS(MAX(D22:F22))+ABS(MIN(D22:F22))=0,0,1)</f>
        <v>0</v>
      </c>
    </row>
    <row r="23" spans="1:7" ht="15.75">
      <c r="A23" s="37">
        <f t="shared" si="0"/>
        <v>0</v>
      </c>
      <c r="B23" s="74"/>
      <c r="C23" s="65"/>
      <c r="D23" s="70">
        <v>0</v>
      </c>
      <c r="E23" s="70"/>
      <c r="F23" s="71"/>
      <c r="G23" s="38">
        <f>IF(ABS(MAX(D23:F23))+ABS(MIN(D23:F23))=0,0,1)</f>
        <v>0</v>
      </c>
    </row>
    <row r="24" spans="1:7" ht="15.75">
      <c r="A24" s="37">
        <f t="shared" si="0"/>
        <v>0</v>
      </c>
      <c r="B24" s="74"/>
      <c r="C24" s="65"/>
      <c r="D24" s="70">
        <v>0</v>
      </c>
      <c r="E24" s="70"/>
      <c r="F24" s="71"/>
      <c r="G24" s="38">
        <f>IF(ABS(MAX(D24:F24))+ABS(MIN(D24:F24))=0,0,1)</f>
        <v>0</v>
      </c>
    </row>
    <row r="25" spans="1:7" ht="15.75">
      <c r="A25" s="37">
        <f t="shared" si="0"/>
        <v>0</v>
      </c>
      <c r="B25" s="74"/>
      <c r="C25" s="65"/>
      <c r="D25" s="70">
        <v>0</v>
      </c>
      <c r="E25" s="70"/>
      <c r="F25" s="71"/>
      <c r="G25" s="38">
        <f>IF(ABS(MAX(D25:F25))+ABS(MIN(D25:F25))=0,0,1)</f>
        <v>0</v>
      </c>
    </row>
    <row r="26" spans="1:6" ht="15.75">
      <c r="A26" s="37">
        <f t="shared" si="0"/>
        <v>0</v>
      </c>
      <c r="B26" s="75" t="s">
        <v>48</v>
      </c>
      <c r="C26" s="57"/>
      <c r="D26" s="57">
        <f>SUM(D27:D34)</f>
        <v>0</v>
      </c>
      <c r="E26" s="57">
        <f>SUM(E27:E34)</f>
        <v>0</v>
      </c>
      <c r="F26" s="63">
        <f>SUM(F27:F34)</f>
        <v>0</v>
      </c>
    </row>
    <row r="27" spans="1:6" ht="15.75">
      <c r="A27" s="37">
        <f t="shared" si="0"/>
        <v>0</v>
      </c>
      <c r="B27" s="76" t="s">
        <v>50</v>
      </c>
      <c r="C27" s="65"/>
      <c r="D27" s="70"/>
      <c r="E27" s="70"/>
      <c r="F27" s="71"/>
    </row>
    <row r="28" spans="1:6" ht="47.25">
      <c r="A28" s="37">
        <f t="shared" si="0"/>
        <v>0</v>
      </c>
      <c r="B28" s="76" t="s">
        <v>51</v>
      </c>
      <c r="C28" s="65"/>
      <c r="D28" s="70"/>
      <c r="E28" s="70"/>
      <c r="F28" s="71"/>
    </row>
    <row r="29" spans="1:6" ht="78.75">
      <c r="A29" s="37">
        <f t="shared" si="0"/>
        <v>0</v>
      </c>
      <c r="B29" s="76" t="s">
        <v>52</v>
      </c>
      <c r="C29" s="65"/>
      <c r="D29" s="70"/>
      <c r="E29" s="70"/>
      <c r="F29" s="71"/>
    </row>
    <row r="30" spans="1:7" ht="15.75">
      <c r="A30" s="37">
        <f t="shared" si="0"/>
        <v>0</v>
      </c>
      <c r="B30" s="74"/>
      <c r="C30" s="65"/>
      <c r="D30" s="70"/>
      <c r="E30" s="70"/>
      <c r="F30" s="71"/>
      <c r="G30" s="38">
        <f>IF(ABS(MAX(D30:F30))+ABS(MIN(D30:F30))=0,0,1)</f>
        <v>0</v>
      </c>
    </row>
    <row r="31" spans="1:7" ht="15.75">
      <c r="A31" s="37">
        <f>IF(ABS(MAX(D31:F31))+ABS(MIN(D31:F31))=0,0,1)</f>
        <v>0</v>
      </c>
      <c r="B31" s="74"/>
      <c r="C31" s="65"/>
      <c r="D31" s="70"/>
      <c r="E31" s="70"/>
      <c r="F31" s="71"/>
      <c r="G31" s="38">
        <f>IF(ABS(MAX(D31:F31))+ABS(MIN(D31:F31))=0,0,1)</f>
        <v>0</v>
      </c>
    </row>
    <row r="32" spans="1:7" ht="15.75">
      <c r="A32" s="37">
        <f t="shared" si="0"/>
        <v>0</v>
      </c>
      <c r="B32" s="74"/>
      <c r="C32" s="65"/>
      <c r="D32" s="70"/>
      <c r="E32" s="70"/>
      <c r="F32" s="71"/>
      <c r="G32" s="38">
        <f>IF(ABS(MAX(D32:F32))+ABS(MIN(D32:F32))=0,0,1)</f>
        <v>0</v>
      </c>
    </row>
    <row r="33" spans="1:7" ht="15.75">
      <c r="A33" s="37">
        <f t="shared" si="0"/>
        <v>0</v>
      </c>
      <c r="B33" s="74"/>
      <c r="C33" s="65"/>
      <c r="D33" s="70"/>
      <c r="E33" s="70"/>
      <c r="F33" s="71"/>
      <c r="G33" s="38">
        <f>IF(ABS(MAX(D33:F33))+ABS(MIN(D33:F33))=0,0,1)</f>
        <v>0</v>
      </c>
    </row>
    <row r="34" spans="1:7" ht="15.75">
      <c r="A34" s="37">
        <f t="shared" si="0"/>
        <v>0</v>
      </c>
      <c r="B34" s="74"/>
      <c r="C34" s="65"/>
      <c r="D34" s="70"/>
      <c r="E34" s="70"/>
      <c r="F34" s="71"/>
      <c r="G34" s="38">
        <f>IF(ABS(MAX(D34:F34))+ABS(MIN(D34:F34))=0,0,1)</f>
        <v>0</v>
      </c>
    </row>
    <row r="35" spans="1:6" ht="47.25">
      <c r="A35" s="37">
        <f t="shared" si="0"/>
        <v>1</v>
      </c>
      <c r="B35" s="75" t="s">
        <v>49</v>
      </c>
      <c r="C35" s="57"/>
      <c r="D35" s="57">
        <f>SUM(D36:D51)</f>
        <v>933973409.6700001</v>
      </c>
      <c r="E35" s="57">
        <f>SUM(E36:E51)</f>
        <v>0</v>
      </c>
      <c r="F35" s="63">
        <f>SUM(F36:F51)</f>
        <v>0</v>
      </c>
    </row>
    <row r="36" spans="1:6" s="73" customFormat="1" ht="63">
      <c r="A36" s="37">
        <f t="shared" si="0"/>
        <v>1</v>
      </c>
      <c r="B36" s="77" t="s">
        <v>53</v>
      </c>
      <c r="C36" s="65" t="s">
        <v>69</v>
      </c>
      <c r="D36" s="66">
        <v>53692.67</v>
      </c>
      <c r="E36" s="66"/>
      <c r="F36" s="67"/>
    </row>
    <row r="37" spans="1:6" s="73" customFormat="1" ht="220.5">
      <c r="A37" s="37">
        <f t="shared" si="0"/>
        <v>1</v>
      </c>
      <c r="B37" s="76" t="s">
        <v>54</v>
      </c>
      <c r="C37" s="78" t="s">
        <v>73</v>
      </c>
      <c r="D37" s="66">
        <v>317758035</v>
      </c>
      <c r="E37" s="66"/>
      <c r="F37" s="67"/>
    </row>
    <row r="38" spans="1:6" s="73" customFormat="1" ht="126">
      <c r="A38" s="37">
        <f t="shared" si="0"/>
        <v>1</v>
      </c>
      <c r="B38" s="77" t="s">
        <v>55</v>
      </c>
      <c r="C38" s="65" t="s">
        <v>74</v>
      </c>
      <c r="D38" s="66">
        <v>454262074</v>
      </c>
      <c r="E38" s="66"/>
      <c r="F38" s="67"/>
    </row>
    <row r="39" spans="1:6" s="73" customFormat="1" ht="78.75">
      <c r="A39" s="37">
        <f t="shared" si="0"/>
        <v>0</v>
      </c>
      <c r="B39" s="76" t="s">
        <v>56</v>
      </c>
      <c r="C39" s="65"/>
      <c r="D39" s="66"/>
      <c r="E39" s="66"/>
      <c r="F39" s="67"/>
    </row>
    <row r="40" spans="1:6" s="73" customFormat="1" ht="78.75">
      <c r="A40" s="37">
        <f t="shared" si="0"/>
        <v>1</v>
      </c>
      <c r="B40" s="79" t="s">
        <v>71</v>
      </c>
      <c r="C40" s="80" t="s">
        <v>72</v>
      </c>
      <c r="D40" s="66">
        <v>161899608</v>
      </c>
      <c r="E40" s="66"/>
      <c r="F40" s="67"/>
    </row>
    <row r="41" spans="1:6" s="73" customFormat="1" ht="15.75">
      <c r="A41" s="37">
        <f t="shared" si="0"/>
        <v>0</v>
      </c>
      <c r="B41" s="76" t="s">
        <v>57</v>
      </c>
      <c r="C41" s="65"/>
      <c r="D41" s="66"/>
      <c r="E41" s="66"/>
      <c r="F41" s="67"/>
    </row>
    <row r="42" spans="1:6" s="73" customFormat="1" ht="15.75">
      <c r="A42" s="37">
        <f t="shared" si="0"/>
        <v>0</v>
      </c>
      <c r="B42" s="76" t="s">
        <v>58</v>
      </c>
      <c r="C42" s="65"/>
      <c r="D42" s="66"/>
      <c r="E42" s="66"/>
      <c r="F42" s="67"/>
    </row>
    <row r="43" spans="1:6" s="73" customFormat="1" ht="31.5">
      <c r="A43" s="37">
        <f t="shared" si="0"/>
        <v>0</v>
      </c>
      <c r="B43" s="76" t="s">
        <v>59</v>
      </c>
      <c r="C43" s="65"/>
      <c r="D43" s="66"/>
      <c r="E43" s="66"/>
      <c r="F43" s="67"/>
    </row>
    <row r="44" spans="1:6" s="73" customFormat="1" ht="31.5">
      <c r="A44" s="37">
        <f t="shared" si="0"/>
        <v>0</v>
      </c>
      <c r="B44" s="76" t="s">
        <v>60</v>
      </c>
      <c r="C44" s="65"/>
      <c r="D44" s="66"/>
      <c r="E44" s="66"/>
      <c r="F44" s="67"/>
    </row>
    <row r="45" spans="1:6" s="73" customFormat="1" ht="31.5">
      <c r="A45" s="37">
        <f t="shared" si="0"/>
        <v>0</v>
      </c>
      <c r="B45" s="76" t="s">
        <v>61</v>
      </c>
      <c r="C45" s="65"/>
      <c r="D45" s="66"/>
      <c r="E45" s="66"/>
      <c r="F45" s="67"/>
    </row>
    <row r="46" spans="1:6" s="73" customFormat="1" ht="31.5">
      <c r="A46" s="37">
        <f t="shared" si="0"/>
        <v>0</v>
      </c>
      <c r="B46" s="76" t="s">
        <v>62</v>
      </c>
      <c r="C46" s="65"/>
      <c r="D46" s="66"/>
      <c r="E46" s="66"/>
      <c r="F46" s="67"/>
    </row>
    <row r="47" spans="1:7" s="73" customFormat="1" ht="15.75">
      <c r="A47" s="37">
        <f t="shared" si="0"/>
        <v>0</v>
      </c>
      <c r="B47" s="74"/>
      <c r="C47" s="65"/>
      <c r="D47" s="66"/>
      <c r="E47" s="66"/>
      <c r="F47" s="67"/>
      <c r="G47" s="38">
        <f>IF(ABS(MAX(D47:F47))+ABS(MIN(D47:F47))=0,0,1)</f>
        <v>0</v>
      </c>
    </row>
    <row r="48" spans="1:7" ht="15.75">
      <c r="A48" s="37">
        <f>IF(ABS(MAX(D48:F48))+ABS(MIN(D48:F48))=0,0,1)</f>
        <v>0</v>
      </c>
      <c r="B48" s="74"/>
      <c r="C48" s="65"/>
      <c r="D48" s="70"/>
      <c r="E48" s="70"/>
      <c r="F48" s="71"/>
      <c r="G48" s="38">
        <f>IF(ABS(MAX(D48:F48))+ABS(MIN(D48:F48))=0,0,1)</f>
        <v>0</v>
      </c>
    </row>
    <row r="49" spans="1:7" ht="15.75">
      <c r="A49" s="37">
        <f t="shared" si="0"/>
        <v>0</v>
      </c>
      <c r="B49" s="74"/>
      <c r="C49" s="65"/>
      <c r="D49" s="70"/>
      <c r="E49" s="70"/>
      <c r="F49" s="71"/>
      <c r="G49" s="38">
        <f>IF(ABS(MAX(D49:F49))+ABS(MIN(D49:F49))=0,0,1)</f>
        <v>0</v>
      </c>
    </row>
    <row r="50" spans="1:7" ht="15.75">
      <c r="A50" s="37">
        <f t="shared" si="0"/>
        <v>0</v>
      </c>
      <c r="B50" s="74"/>
      <c r="C50" s="65"/>
      <c r="D50" s="70"/>
      <c r="E50" s="70"/>
      <c r="F50" s="71"/>
      <c r="G50" s="38">
        <f>IF(ABS(MAX(D50:F50))+ABS(MIN(D50:F50))=0,0,1)</f>
        <v>0</v>
      </c>
    </row>
    <row r="51" spans="1:7" s="73" customFormat="1" ht="16.5" thickBot="1">
      <c r="A51" s="37">
        <f t="shared" si="0"/>
        <v>0</v>
      </c>
      <c r="B51" s="81"/>
      <c r="C51" s="82"/>
      <c r="D51" s="83">
        <v>0</v>
      </c>
      <c r="E51" s="83"/>
      <c r="F51" s="84"/>
      <c r="G51" s="38">
        <f>IF(ABS(MAX(D51:F51))+ABS(MIN(D51:F51))=0,0,1)</f>
        <v>0</v>
      </c>
    </row>
    <row r="52" ht="15">
      <c r="A52" s="37">
        <v>1</v>
      </c>
    </row>
    <row r="53" spans="1:2" ht="15.75">
      <c r="A53" s="37">
        <v>1</v>
      </c>
      <c r="B53" s="85" t="s">
        <v>63</v>
      </c>
    </row>
    <row r="54" spans="1:2" ht="15.75">
      <c r="A54" s="37">
        <v>1</v>
      </c>
      <c r="B54" s="85" t="s">
        <v>67</v>
      </c>
    </row>
    <row r="55" spans="1:2" ht="15.75">
      <c r="A55" s="37">
        <v>1</v>
      </c>
      <c r="B55" s="85" t="s">
        <v>66</v>
      </c>
    </row>
  </sheetData>
  <sheetProtection/>
  <autoFilter ref="A1:A55"/>
  <mergeCells count="4">
    <mergeCell ref="B4:D4"/>
    <mergeCell ref="B5:D5"/>
    <mergeCell ref="B2:F2"/>
    <mergeCell ref="C6:F6"/>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Силвия Кюркчиева</cp:lastModifiedBy>
  <cp:lastPrinted>2021-03-10T12:15:40Z</cp:lastPrinted>
  <dcterms:created xsi:type="dcterms:W3CDTF">2020-04-28T14:17:25Z</dcterms:created>
  <dcterms:modified xsi:type="dcterms:W3CDTF">2021-11-12T09:48:41Z</dcterms:modified>
  <cp:category/>
  <cp:version/>
  <cp:contentType/>
  <cp:contentStatus/>
</cp:coreProperties>
</file>