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4240" windowHeight="8310" activeTab="0"/>
  </bookViews>
  <sheets>
    <sheet name="най-ниска предложена цена" sheetId="1" r:id="rId1"/>
    <sheet name="изчисления" sheetId="2" state="hidden" r:id="rId2"/>
  </sheets>
  <externalReferences>
    <externalReference r:id="rId5"/>
  </externalReferences>
  <definedNames>
    <definedName name="_xlnm._FilterDatabase" localSheetId="1" hidden="1">'изчисления'!$A$1:$G$239</definedName>
    <definedName name="_xlnm.Print_Area" localSheetId="1">'изчисления'!$A$2:$J$251</definedName>
    <definedName name="_xlnm.Print_Area" localSheetId="0">'най-ниска предложена цена'!$A$1:$H$116</definedName>
  </definedNames>
  <calcPr fullCalcOnLoad="1"/>
</workbook>
</file>

<file path=xl/sharedStrings.xml><?xml version="1.0" encoding="utf-8"?>
<sst xmlns="http://schemas.openxmlformats.org/spreadsheetml/2006/main" count="1304" uniqueCount="540">
  <si>
    <t xml:space="preserve">Група </t>
  </si>
  <si>
    <t>Пореден №</t>
  </si>
  <si>
    <t>2</t>
  </si>
  <si>
    <t>Дакронови съдови протези със сребърно покритие, сребърен ацетат, хепарин</t>
  </si>
  <si>
    <t xml:space="preserve">Дакронови съдови протези с покритие от колаген или желатин </t>
  </si>
  <si>
    <t xml:space="preserve">Дакронови съдови протези със сребърно покритие, сребърен ацетат, хепарин </t>
  </si>
  <si>
    <t>3.3</t>
  </si>
  <si>
    <t>4</t>
  </si>
  <si>
    <t>Лекарствоотделящи (DES)</t>
  </si>
  <si>
    <t>Бифуркационни</t>
  </si>
  <si>
    <t>Резорбируеми</t>
  </si>
  <si>
    <t>Стент графт</t>
  </si>
  <si>
    <t>4.2.1</t>
  </si>
  <si>
    <t>4.2.2</t>
  </si>
  <si>
    <t xml:space="preserve">Саморазгъващи се периферни стентове </t>
  </si>
  <si>
    <t>4.2.3</t>
  </si>
  <si>
    <t>Периферни стентове</t>
  </si>
  <si>
    <t>Каротидни</t>
  </si>
  <si>
    <t>4.2.4</t>
  </si>
  <si>
    <t>Протективни устройства за каротидно стентиране</t>
  </si>
  <si>
    <t>4.2.5</t>
  </si>
  <si>
    <t>Лекарствоотделящи за SFA</t>
  </si>
  <si>
    <t xml:space="preserve">Балони, излъчващи лекарство </t>
  </si>
  <si>
    <t>5.1</t>
  </si>
  <si>
    <t>Тазобедрена ендопротеза циментно фиксирана: еднополюсна и двуполюсна</t>
  </si>
  <si>
    <t>Еднополюсна моноартикуларна тип Austin-Moore със стебло с циментово закрепване, монолитна или модуларна</t>
  </si>
  <si>
    <t>Еднополюсна биартикуларна със стебло с циментово закрепване, вкл. такива с антилуксационен дизайн</t>
  </si>
  <si>
    <t>Двуполюсна циментно фиксирана със стандартна артикулация (метална хром-кобалт глава и капсула от стандартен UHMWPE полиетилен)</t>
  </si>
  <si>
    <t>Двуполюсна циментно фиксирана с високотехнологичен дизайн и/или артикулация (офсет стебло, керамична глава, капсула от cross linked полиетилен)</t>
  </si>
  <si>
    <t>5.2</t>
  </si>
  <si>
    <t>Тазобедрена ендопротеза: двуполюсна хибридна</t>
  </si>
  <si>
    <t>Конвенционално безциментно стебло и циментна капсула със стандартна артикулация</t>
  </si>
  <si>
    <t xml:space="preserve">Конвенционално циментно стебло и безциментна капсула със стандартна артикулация (метална хром-кобалт глава и инлей от стандартен UHMWPE полиетилен) </t>
  </si>
  <si>
    <t>Хибридни стави с подобрени, високотехнологични и допълнителни елементи при стеблото, капсулата или артикулацията (анатомични, офсетни или модулни стебла, cross-linked/вит.Е полиетилен, керамика, антипротрузионен ринг)</t>
  </si>
  <si>
    <t>5.3</t>
  </si>
  <si>
    <t>Тазобедрена ендопротеза: двуполюсна безциментно фиксирана</t>
  </si>
  <si>
    <t>Конвенционално стебло (право, с метадиафизарно закрепване, с частично или пълно остеоинтеграционно покритие), механична капсула с различно по тип закрепване (прес-фит, резбово, центростремително, с допълнителни профили), стандратна артикулация (метална хром-кобалт глава и инлей от стандартен UHMWPE полиетилен)</t>
  </si>
  <si>
    <t>Технологично стебло с подобрени механични характеристики и/или разширени възможности в дизайна (анатомично с предимно метафизарно закрепване, офсет, модуларно с променлив ъгъл на шийката), механична капсула със стандартна артикулация (метална хром-кобалт глава и инлей от стандартен UHMWPE полиетилен)</t>
  </si>
  <si>
    <t>Двуполюсна безциментна с артикулация с компоненти – глава и инлей - редуциращи фрикцията (cross-linked/вит.Е полиетилен, керамика, керамика-метал)</t>
  </si>
  <si>
    <t>5.4</t>
  </si>
  <si>
    <t>Тазобедрена ендопротеза тип “resurfacing” със запазване на бедрената шийка и част от главата</t>
  </si>
  <si>
    <t>Кобалт-хром покривна бедрена шапка и ацетабуларна капсула с механично безвинтово прес-фит закрепване</t>
  </si>
  <si>
    <t>5.5</t>
  </si>
  <si>
    <t>Тазобедрена ендопротеза: ревизионна</t>
  </si>
  <si>
    <t>Система с ревизионно стебло с циментово закрепване и циментна капсула, със или без антипротрузионен ринг</t>
  </si>
  <si>
    <t>Система с монолитно безциментно ревизионно стебло и циментна или безциментна капсула</t>
  </si>
  <si>
    <t>Система с модуларно безциментно ревизионно стебло и циментна или безциментна капсула</t>
  </si>
  <si>
    <t>Ревизионни системи с аугменти от трабекуларен метал за запълване на костни дефекти</t>
  </si>
  <si>
    <t>5.6</t>
  </si>
  <si>
    <t>Тазобедрена ендопротеза: туморна</t>
  </si>
  <si>
    <t>Системи със стандартни ацетабуларни капсули и монолитни или модуларни туморни стебла, позволяващи протезиране при различни по обем пострезекционни дефекти</t>
  </si>
  <si>
    <t>Системи за тотално заместване на бедрената кост с артропластика на тазобедрената и колянната стави</t>
  </si>
  <si>
    <t>Туморни тазови системи за ендопротезиране след периацетабуларни резекции: saddle и stem-cup дизайн на тазовата компонента</t>
  </si>
  <si>
    <t>5.7</t>
  </si>
  <si>
    <t>Тазобедрена ендопротеза: индивидуална</t>
  </si>
  <si>
    <t>Индивидуални протези за първично, ревизионно и туморно протезиране</t>
  </si>
  <si>
    <t>Колянна ендопротеза - първични</t>
  </si>
  <si>
    <t>6.2</t>
  </si>
  <si>
    <t>Колянна ендопротеза: първична тотална с механично или хибридно закрепване</t>
  </si>
  <si>
    <t>Колянна система с механично закрепване на бедрената компонента и циментно закрепване на тибиалната компонента</t>
  </si>
  <si>
    <t>Колянна система с механично закрепване на бедрената и тибиалната компоненти</t>
  </si>
  <si>
    <t>6.3</t>
  </si>
  <si>
    <t>Колянна ендопротеза: патело-феморална за приложение при изолирана патело-феморална артроза</t>
  </si>
  <si>
    <t xml:space="preserve">Система за изолирано патело-феморална артрпластика с пателарна и бедрена компоненти </t>
  </si>
  <si>
    <t>6.4</t>
  </si>
  <si>
    <t>Колянна ендопротеза: ревизионна</t>
  </si>
  <si>
    <t>Ревизионна модулна колянна система с офсет и набор от аугменти за компенсиране на костни дефекти</t>
  </si>
  <si>
    <t>Ревизионна модулна колянна система с възможност за поставяне на стабилизиращи (constrained) инлеи</t>
  </si>
  <si>
    <t>Ревизионна колянна система с аксиално-ротиращ се шарнир при медио-латерална нестабилност (axial rotating hinge)</t>
  </si>
  <si>
    <t>6.5</t>
  </si>
  <si>
    <t>Колянна ендопротеза: туморна</t>
  </si>
  <si>
    <t>Модуларни системи с феморални и тибиални туморни стебла, позволяващи ендопротезиране при различни по обем резекции</t>
  </si>
  <si>
    <t>Модуларни системи с феморални и тибиални туморни стебла със стабилизиращ междукомпонентен шарнир при тежка колянна нестабилност</t>
  </si>
  <si>
    <t>6.6</t>
  </si>
  <si>
    <t>Колянна ендопротеза: индивидуална</t>
  </si>
  <si>
    <t>Индивидуални протези за първична, ревизионна и туморна колянна артропластика</t>
  </si>
  <si>
    <t>7</t>
  </si>
  <si>
    <t>КИС</t>
  </si>
  <si>
    <t>Двукухинни кардиостимулатори VDD, в комплект с един електрод</t>
  </si>
  <si>
    <t>Двукухинни кардиостимулатори DDDR, в комплект с два електрода, съвместим с ЯМР изследване</t>
  </si>
  <si>
    <t>10.1</t>
  </si>
  <si>
    <t>Еднокухинни Кардиовертер Дефибрилатори ICD VR в комплект с електрод</t>
  </si>
  <si>
    <t>Еднокухинни Кардиовертер Дефибрилатори ICD VR в комплект с електрод, съвместим с ЯМР изследване</t>
  </si>
  <si>
    <t xml:space="preserve">Двукухинни  Кардиовертер Дефибрилатори ICD DR в комплект с електроди  </t>
  </si>
  <si>
    <t>Двукухинни  Кардиовертер Дефибрилатори ICD DR в комплект с електроди,  съвместим с ЯМР изследване</t>
  </si>
  <si>
    <t>Кардиовертер дефибрилатор с Ресинхронизираща система за стимулация CRT-D в комплект с електроди</t>
  </si>
  <si>
    <t>ТКП за аортна позиция с антиминерализационна обработка от трето поколение</t>
  </si>
  <si>
    <t xml:space="preserve">ТКП за временно пулмонално клапно протезиране </t>
  </si>
  <si>
    <t>1</t>
  </si>
  <si>
    <t xml:space="preserve">СЪРДЕЧНА КЛАПНА ПРОТЕЗА </t>
  </si>
  <si>
    <t>Сърдечна клапна протеза</t>
  </si>
  <si>
    <t xml:space="preserve">СЪДОВА ПРОТЕЗА ЗА ГРЪДНА АОРТА
</t>
  </si>
  <si>
    <t xml:space="preserve">Съдова протеза за гръдна аорта
</t>
  </si>
  <si>
    <t>СЪДОВА ПРОТЕЗА ЗА КОРЕМНА АОРТА И ДИСТАЛНИ СЪДОВЕ</t>
  </si>
  <si>
    <t>Съдова протеза за коремна аорта и дистални съдове</t>
  </si>
  <si>
    <t>СТЕНТ</t>
  </si>
  <si>
    <t>Стент</t>
  </si>
  <si>
    <t xml:space="preserve">
Стент
</t>
  </si>
  <si>
    <t xml:space="preserve">
 Стент
</t>
  </si>
  <si>
    <t xml:space="preserve">
Периферени стентове
</t>
  </si>
  <si>
    <t xml:space="preserve">
Периферни стентове
</t>
  </si>
  <si>
    <t>За венозни съдове</t>
  </si>
  <si>
    <t>Съдови протези с желатиново покритие</t>
  </si>
  <si>
    <t>Съдови протези с колагеново покритие</t>
  </si>
  <si>
    <t>Торакален стент графт</t>
  </si>
  <si>
    <t>С 3D форма, позволяваща движение на различните части на пръстена</t>
  </si>
  <si>
    <t>С механична клапна протеза</t>
  </si>
  <si>
    <t>С биологична клапна протеза</t>
  </si>
  <si>
    <t>С оформени синуси наValsalva</t>
  </si>
  <si>
    <t>Класически полутвърди и твърди, отворени и затворени</t>
  </si>
  <si>
    <t>Със саморазгъващ се стент и изцяло безшевно прикрепване на протезата</t>
  </si>
  <si>
    <t>С използвани последно поколение технологии за антиминерализационна обработка срещу калцифициране</t>
  </si>
  <si>
    <t>Без стент</t>
  </si>
  <si>
    <t>Със стент</t>
  </si>
  <si>
    <t>С шевен ринг от Dacron</t>
  </si>
  <si>
    <t>Съдови протези - бифуркационни</t>
  </si>
  <si>
    <t xml:space="preserve">СТАВНА ПРОТЕЗА ЗА ТАЗОБЕДРЕНА СТАВА </t>
  </si>
  <si>
    <t xml:space="preserve">
Ставна протеза за тазобедрена става 
</t>
  </si>
  <si>
    <t xml:space="preserve">
Ставна протеза за тазобедрена става 
</t>
  </si>
  <si>
    <t xml:space="preserve">Ставна протеза за тазобедрена става 
</t>
  </si>
  <si>
    <t xml:space="preserve">Ставна протеза за тазобедрена става </t>
  </si>
  <si>
    <t xml:space="preserve">СТАВНА ПРОТЕЗА ЗА КОЛЯННА СТАВА </t>
  </si>
  <si>
    <t xml:space="preserve">
Ставна протеза за колянна става 
</t>
  </si>
  <si>
    <t>Ставна протеза за колянна става</t>
  </si>
  <si>
    <t xml:space="preserve">Ставна протеза за колянна става 
</t>
  </si>
  <si>
    <t xml:space="preserve">ПОСТОЯНЕН КАРДИОСТИМУЛАТОР </t>
  </si>
  <si>
    <t xml:space="preserve">
Постоянен кардиостимулатор с електроди
</t>
  </si>
  <si>
    <t>Двукухинен</t>
  </si>
  <si>
    <t>КОХЛЕАРНА ИМПЛАНТНА СИСТЕМА /КИС/</t>
  </si>
  <si>
    <t>Кохлеарен имплант /КИ/</t>
  </si>
  <si>
    <t xml:space="preserve">ЕЛЕКТРОДИ ЗА ПОСТОЯННА КАРДИОСТИМУЛАЦИЯ </t>
  </si>
  <si>
    <t>Системи без програмируемо налягане.</t>
  </si>
  <si>
    <t>Системи с програмируемо налягане.</t>
  </si>
  <si>
    <r>
      <t>РЕСИНХРОНИЗИРАЩА СИСТЕМА ЗА СТИМУЛАЦИЯ И/ИЛИ КАРДИОВЕРТЕР-ДЕФИБРИЛАТОР</t>
    </r>
  </si>
  <si>
    <t>Устройства с аксиален кръвоток</t>
  </si>
  <si>
    <t>Моновентрикуларни устройства с пулсативен ток</t>
  </si>
  <si>
    <t>Бивентрикуларни устройства с пулсативен ток</t>
  </si>
  <si>
    <t>ТРАНСКАТЕТЪРНИ КЛАПНИ ПРОТЕЗИ</t>
  </si>
  <si>
    <t>Транскатетърни клапни протези (ТКП) за аортна позиция с антифосфолипидно покритие</t>
  </si>
  <si>
    <t xml:space="preserve">С допълнителна система за вторично отделяне на спиралите </t>
  </si>
  <si>
    <t xml:space="preserve">Без допълнителна система за вторично отделяне на спиралите </t>
  </si>
  <si>
    <t>Балон за асистиране на койлинга</t>
  </si>
  <si>
    <t>Стент за асистиране на койлинга</t>
  </si>
  <si>
    <t>Устройство за отклоняване на кръвния поток</t>
  </si>
  <si>
    <t xml:space="preserve">Съдови протези тънкостенни - еPTFE </t>
  </si>
  <si>
    <t>Дакронови</t>
  </si>
  <si>
    <t>Полиуретанови</t>
  </si>
  <si>
    <t>Метални, без отделяне на лекарство, съдържащи кобалт, хром или платина</t>
  </si>
  <si>
    <t>Метални, съдържащи кобалт, хром или платина</t>
  </si>
  <si>
    <r>
      <t>За артериални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съдове</t>
    </r>
  </si>
  <si>
    <t xml:space="preserve">Ресинхронизираща терапия  - СRT-P </t>
  </si>
  <si>
    <t>Ресинхронизираща терапия  - СRT-P система за стимулация в комплект с електроди</t>
  </si>
  <si>
    <t xml:space="preserve">Ресинхронизираща терапия  - СRT-P система за стимулация в комплект с електроди, съвместима с ЯМР изследване. </t>
  </si>
  <si>
    <t>Дакронови  съдови протези тънкостенни</t>
  </si>
  <si>
    <t>За артериални и венозни съдове</t>
  </si>
  <si>
    <t>Със стент без полиестер в конструкцията, 100% покрита с биологична тъкан, третирана против калцификация</t>
  </si>
  <si>
    <t>Електрод за стимулация на лява камера</t>
  </si>
  <si>
    <t>Дефибрилиращ електрод</t>
  </si>
  <si>
    <t>Кардиовертер дефибрилатор с Ресинхронизираща система за стимулация CRT-D, в комплект с електроди, съвместими с ЯМР изследване.</t>
  </si>
  <si>
    <t>Клипси анивризмални</t>
  </si>
  <si>
    <t>Технически изисквания</t>
  </si>
  <si>
    <t>7.2</t>
  </si>
  <si>
    <t>7.1</t>
  </si>
  <si>
    <t>6.1</t>
  </si>
  <si>
    <t>4.3</t>
  </si>
  <si>
    <t>4.2</t>
  </si>
  <si>
    <t>4.1</t>
  </si>
  <si>
    <t>3.2</t>
  </si>
  <si>
    <t>3.1</t>
  </si>
  <si>
    <t>1.4</t>
  </si>
  <si>
    <t>1.3</t>
  </si>
  <si>
    <t>1.2</t>
  </si>
  <si>
    <t>1.1</t>
  </si>
  <si>
    <t>Подгрупа</t>
  </si>
  <si>
    <t>Група по технически изисквания</t>
  </si>
  <si>
    <t>8.2</t>
  </si>
  <si>
    <t>8.1</t>
  </si>
  <si>
    <t>10.2</t>
  </si>
  <si>
    <t>10.3</t>
  </si>
  <si>
    <t>10.4</t>
  </si>
  <si>
    <t>10.5</t>
  </si>
  <si>
    <t>12.1</t>
  </si>
  <si>
    <t>12.2</t>
  </si>
  <si>
    <t>15.5</t>
  </si>
  <si>
    <t>Раздел Б</t>
  </si>
  <si>
    <t>2.1</t>
  </si>
  <si>
    <t>Уникондилна ендопротеза</t>
  </si>
  <si>
    <t>Тотална  колянна система с циментово закрепване със запазване на кръстните връзки</t>
  </si>
  <si>
    <t>Тотална колянна система с циментово закрепване с жертване на кръстните връзки</t>
  </si>
  <si>
    <t>Тотална колянна система с циментово закрепване с възможност за имплантиране на мобилна носеща платформа</t>
  </si>
  <si>
    <t>Еднокухинни кардиостимулатори, с честотна адаптация  - VVIR (SSIR), в комплект с електрод с пасивна фиксация</t>
  </si>
  <si>
    <t>Еднокухинни кардиостимулатори - VVI (SSI), в комплект с електрод с активна фиксация</t>
  </si>
  <si>
    <t>Еднокухинни кардиостимулатори, с честотна адаптация  - VVIR (SSIR), в комплект с електрод с активна фиксация</t>
  </si>
  <si>
    <t>Еднокухинни кардиостимулатори - VVI (SSI), в комплект с електрод с пасивна фиксация</t>
  </si>
  <si>
    <t>Двукухинни кардиостимулатори DDD, в комплект с два електрода с пасивна фиксация</t>
  </si>
  <si>
    <t>Двукухинни кардиостимулатори DDDR, в комплект с два електрода с пасивна фиксация</t>
  </si>
  <si>
    <t>Двукухинни кардиостимулатори DDD, в комплект с два електрода с активна фиксация</t>
  </si>
  <si>
    <t>Двукухинни кардиостимулатори DDDR, в комплект с два електрода с активна фиксация</t>
  </si>
  <si>
    <t>МОЗЪЧНА ЛИКВОДРЕНИРАЩА КЛАПНА СИСТЕМА</t>
  </si>
  <si>
    <t>Мозъчна ликводренираща клапна система</t>
  </si>
  <si>
    <t xml:space="preserve">Имплантируем кардиовертер дефибрилатор: ICD IRT + ICD /CRT-D/ </t>
  </si>
  <si>
    <t>УСТРОЙСТВО ЗА МЕХАНИЧНО ПОДПОМАГАНЕ НА ЦИРКУЛАЦИЯТА</t>
  </si>
  <si>
    <t>МЕДИЦИНСКИ ИЗДЕЛИЯ ЗА НЕВРОХИРУРГИЧНО ЛЕЧЕНИЕ НА МОЗЪЧНО-СЪДОВИ ЗАБОЛЯВАНИЯ</t>
  </si>
  <si>
    <t>1.</t>
  </si>
  <si>
    <t>2.</t>
  </si>
  <si>
    <t>9.</t>
  </si>
  <si>
    <t>КОМПЛЕКТ С ЕЛЕКТРОД ЗА ВРЕМЕННА КАРДИОСТИМУЛАЦИЯ</t>
  </si>
  <si>
    <t>Пластини с пиролитно или карбоново покритие; шевен ринг с пиролитно или карбоново покритие и различен от Dacron</t>
  </si>
  <si>
    <t>Пластини с пиролитно или карбоново покритие и шевен ринг, различен от Dacron</t>
  </si>
  <si>
    <t>Електроди с активна фиксация (предсърден или камерен)</t>
  </si>
  <si>
    <t>Електроди с пасивна фиксация (предсърден или камерен)</t>
  </si>
  <si>
    <t>Епимиокарден електрод (униполярен; биполярен)</t>
  </si>
  <si>
    <t>Пулс-генераторно устройство /реимплантация/ - DDDR/DDD/VDD</t>
  </si>
  <si>
    <t>Пулс-генераторно устройство /реимплантация/ - VVIR/SSIR/VVI/SSI</t>
  </si>
  <si>
    <t>Пулс-генераторно устройство /реимплантация/ - CRT-P</t>
  </si>
  <si>
    <t>Пулс-генераторно устройство /реимплантация/ - ICD VR</t>
  </si>
  <si>
    <t>Пулс-генераторно устройство /реимплантация/ - ICD DR</t>
  </si>
  <si>
    <t>Пулс-генераторно устройство /реимплантация/ - CRT-D</t>
  </si>
  <si>
    <t>Метални, без отделяне на лекарство,  съдържащи никел, нитинол, неръждаема медицинска стомана.</t>
  </si>
  <si>
    <t>4.4</t>
  </si>
  <si>
    <t>Емболизационни материали</t>
  </si>
  <si>
    <t xml:space="preserve">Партикули  -  обикновени </t>
  </si>
  <si>
    <t>За периферни съдове</t>
  </si>
  <si>
    <t>Ставна протеза за тазобедрена става</t>
  </si>
  <si>
    <t>4.5</t>
  </si>
  <si>
    <t>Медицински изделия за ротаблация</t>
  </si>
  <si>
    <t>Сет за ротаблация, включващ катетър за ротаблация, 1 бр. устройство за придвижване на катетър, 1бр. водач за ротаблация</t>
  </si>
  <si>
    <t>Устройства за затваряне на артериален канал</t>
  </si>
  <si>
    <t xml:space="preserve">Устройства за запушване на абнормални съдови комуникации </t>
  </si>
  <si>
    <t>Устройства - никел/титан</t>
  </si>
  <si>
    <t>Устройства – титан/керамика</t>
  </si>
  <si>
    <t xml:space="preserve">Устройства – метални </t>
  </si>
  <si>
    <t>4.6.</t>
  </si>
  <si>
    <t>4.7.</t>
  </si>
  <si>
    <t>Устройства – метални</t>
  </si>
  <si>
    <t>4.8</t>
  </si>
  <si>
    <t>Пачове за картографиране</t>
  </si>
  <si>
    <t>16.1</t>
  </si>
  <si>
    <t>16.2</t>
  </si>
  <si>
    <t>Постоянен венозен порт</t>
  </si>
  <si>
    <t xml:space="preserve">Нисък  профил камера от  полисолфунат (без титаниева камера)  със силиконова мембрана  12 мм; силиконов катетър       </t>
  </si>
  <si>
    <t>ПОСТОЯНЕН ВЕНОЗЕН ПОРТ</t>
  </si>
  <si>
    <t>7.3</t>
  </si>
  <si>
    <t>Речеви процесор</t>
  </si>
  <si>
    <t>Микрокатетър</t>
  </si>
  <si>
    <t>Медицински изделия за емболизация, прилагани в неврохирургията</t>
  </si>
  <si>
    <t xml:space="preserve">Емболизация на комплексни мозъчни аневризми </t>
  </si>
  <si>
    <t>Постоянен подкожен венозен порт за имплантиране (фиксация) на инфузии на противотуморни лекарства,  антибиотици, водно-солеви разтвори и парентерално хранене</t>
  </si>
  <si>
    <t>Платинена спирала</t>
  </si>
  <si>
    <t xml:space="preserve">Микроводач </t>
  </si>
  <si>
    <t>15.1</t>
  </si>
  <si>
    <t xml:space="preserve">
Сет за емболизация на мозъчни аневризми, прилаган в неврохирургията
</t>
  </si>
  <si>
    <t xml:space="preserve">Включващ 1бр. микрокатетър, 1бр. микроводач, 5бр. платинена спирали </t>
  </si>
  <si>
    <t>15.2</t>
  </si>
  <si>
    <t>15.3</t>
  </si>
  <si>
    <t>Сет за емболизация на дурални артерио-венозни фистули, прилаган в неврохирургията</t>
  </si>
  <si>
    <t>Включващ 2 бр. микрокатетър, 1 бр. микроводач, 2 бр. платинена спирала и 2 бр. емболизационен материал с бавна полимеризация</t>
  </si>
  <si>
    <t>15.4</t>
  </si>
  <si>
    <t>Сет за емболизация на мозъчни артерио-венозни малформации, прилаган в неврохирургията</t>
  </si>
  <si>
    <t>Включващ 2бр. микрокатетър, 1бр. микроводач, 3бр. емболизационен материал с бавна полимеризация</t>
  </si>
  <si>
    <t>Титаниеви анивризмални клипси на Яшъргил</t>
  </si>
  <si>
    <t>Стент графт за артериални съдове (покрит стент)</t>
  </si>
  <si>
    <r>
      <t>Устройства – титан</t>
    </r>
    <r>
      <rPr>
        <sz val="11"/>
        <rFont val="Arial Narrow"/>
        <family val="2"/>
      </rPr>
      <t>/керамика</t>
    </r>
  </si>
  <si>
    <r>
      <t xml:space="preserve">Нисък  профил на титаниевата камера със силиконов или  полиуриетанов катетър излизащ на 90 </t>
    </r>
    <r>
      <rPr>
        <b/>
        <vertAlign val="superscript"/>
        <sz val="10"/>
        <rFont val="Arial Narrow"/>
        <family val="2"/>
      </rPr>
      <t>0</t>
    </r>
    <r>
      <rPr>
        <b/>
        <sz val="10"/>
        <rFont val="Arial Narrow"/>
        <family val="2"/>
      </rPr>
      <t xml:space="preserve"> ;</t>
    </r>
    <r>
      <rPr>
        <b/>
        <vertAlign val="superscript"/>
        <sz val="10"/>
        <rFont val="Arial Narrow"/>
        <family val="2"/>
      </rPr>
      <t xml:space="preserve"> </t>
    </r>
    <r>
      <rPr>
        <sz val="11"/>
        <rFont val="Times New Roman"/>
        <family val="1"/>
      </rPr>
      <t>силиконова мембрана</t>
    </r>
  </si>
  <si>
    <t>Устройства – никел/титан</t>
  </si>
  <si>
    <t>Периферен стент</t>
  </si>
  <si>
    <t>Заплатки от биологичен материал</t>
  </si>
  <si>
    <t>Стент графт за аорта</t>
  </si>
  <si>
    <t>4.9.</t>
  </si>
  <si>
    <t>Стент графт за коремна аорта</t>
  </si>
  <si>
    <t>Бифуркационен</t>
  </si>
  <si>
    <t>18.1.</t>
  </si>
  <si>
    <t>19.1</t>
  </si>
  <si>
    <t xml:space="preserve">Вена кава филтър </t>
  </si>
  <si>
    <t>МЕДИЦИНСКИ ИЗДЕЛИЯ, ПРИЛАГАНИ ПРИ ОНКОЛОГИЧНИ ТЕРАПИИ</t>
  </si>
  <si>
    <t>Сакрална невромодулационна система за лечение на свръхактивен пикочен мехур, уринарна ретенция и фекална инконтиненция</t>
  </si>
  <si>
    <t>Сетове за лечение на свръхактивен пикочен мехур, уринарна ретенция и фекална инконтиненция. Имплантируема нервностимулаторна система с условна ЯМР съвместимост за глава с пациентски програматор.</t>
  </si>
  <si>
    <t xml:space="preserve"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t>
  </si>
  <si>
    <t>Изделия за преден хирургичен достъп - шийна плака</t>
  </si>
  <si>
    <t>Изделия за преден хирургичен достъп - шийна  плака с кейдж</t>
  </si>
  <si>
    <t>Изделия за преден хирургичен достъп - шийна  плака със заместител на прешлено тяло</t>
  </si>
  <si>
    <t>Изделия за заден хирургичен достъп - задна шийна винтова стабилизация без захващане на черепа</t>
  </si>
  <si>
    <t>Изделия за заден хирургичен достъп - задна шийна винтова стабилизация със захващане на черепа</t>
  </si>
  <si>
    <t>Къса транспедикуларна стабилизация (4 винта) - за открита хирургична техника</t>
  </si>
  <si>
    <t>Къса транспедикуларна стабилизация (4 винта) - за прекутанна (минимално инвазивна) хирургична техника</t>
  </si>
  <si>
    <t>Средна транспедикуларна стабилизация (6-8 винта) - за открита хирургична техника</t>
  </si>
  <si>
    <t>Средна транспедикуларна стабилизация (6-8 винта) - за прекутанна (минимално инвазивна) хирургична техника</t>
  </si>
  <si>
    <t>Дълга транспедикуларна стабилизация (10-12 винта) - за открита хирургична техника</t>
  </si>
  <si>
    <t>Дълга транспедикуларна стабилизация (10-12 винта) - за прекутанна (минимално инвазивна) хирургична техника</t>
  </si>
  <si>
    <r>
      <t xml:space="preserve">Затворена система CSTHD при приложение на цитотоксични лекарствени продукти, </t>
    </r>
    <r>
      <rPr>
        <b/>
        <i/>
        <sz val="11"/>
        <color indexed="62"/>
        <rFont val="Times New Roman"/>
        <family val="1"/>
      </rPr>
      <t>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t>
    </r>
  </si>
  <si>
    <t>19.2.1</t>
  </si>
  <si>
    <t>19.2.2</t>
  </si>
  <si>
    <t>Адаптор за вход (контейнер за пациента)</t>
  </si>
  <si>
    <t>Адаптор за спринцовка - за еднократна употреба - 1 бр.</t>
  </si>
  <si>
    <t>Адаптор за ампули, флакони и др. лекарствени форми и конвентор;</t>
  </si>
  <si>
    <t>Адаптор за спринцовка - за многократна употреба - 1 бр.</t>
  </si>
  <si>
    <t>Инфузионна система за еднократна употреба, без технологична възможност за проследяване и съхранение на оперативни данни, за всеки конкретен случай.</t>
  </si>
  <si>
    <t>Инфузионна система за еднократна употреба, с технологична възможност за проследяване и съхранение на оперативни данни, за всеки конкретен случай.</t>
  </si>
  <si>
    <t>НЗОК заплаща при необходимост от прилагане на заплащани от НЗОК лекарствени продукти от Списък № РД-13-162/06.12.2017 г., прилагани за лечение на онкологични заболявания, за едно ЗОЛ веднъж месечно.</t>
  </si>
  <si>
    <t>Спецификация с определени и групирани медицински изделия, прилагани в условията на болничната медицинска помощ</t>
  </si>
  <si>
    <t>Приложение №1</t>
  </si>
  <si>
    <t>Условия за периодичност и/или количества на доставяните медицински изделия, заплащани от НЗОК</t>
  </si>
  <si>
    <r>
      <t>изготвена по реда на Наредба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заплащат, приета с Решение № РД-НС-</t>
    </r>
    <r>
      <rPr>
        <sz val="10"/>
        <color indexed="10"/>
        <rFont val="Arial Narrow"/>
        <family val="2"/>
      </rPr>
      <t>......./........2018г.</t>
    </r>
  </si>
  <si>
    <t>НЗОК заплаща доставените/вложени медицински изделия на:</t>
  </si>
  <si>
    <t>Производител/ТЕ</t>
  </si>
  <si>
    <t>-</t>
  </si>
  <si>
    <t>Лечебно заведение за БМП</t>
  </si>
  <si>
    <t>хххххх</t>
  </si>
  <si>
    <t>уууу</t>
  </si>
  <si>
    <t xml:space="preserve">НЗОК заплаща при необходимост от подмяна след изтичане на 5 годишен гаранционен срок, по утвърден ред и критерии </t>
  </si>
  <si>
    <t>Тук е необходима редакция на подгрупите</t>
  </si>
  <si>
    <t>Ставна протеза за раменна става</t>
  </si>
  <si>
    <t>............................</t>
  </si>
  <si>
    <t>...................................</t>
  </si>
  <si>
    <t>НЗОК заплаща при наличие на бюджетни средства за здравноосигурителни плащания за МИ, в резултат на реализиран по-малък разход за НЗОК за заплащаните групи.</t>
  </si>
  <si>
    <t>Медицински изделия за приложение в спиналната хирургия на торако-лумбалния отдел - системи за перкутанни техники за укрепване на прешленното тяло</t>
  </si>
  <si>
    <t>18.2.</t>
  </si>
  <si>
    <t>ЕЛЕКТРОФИЗИОЛОГИЯ</t>
  </si>
  <si>
    <t>Електрофизиология</t>
  </si>
  <si>
    <t>техн. характеристики, съгласно национален консултант по кардиолгия</t>
  </si>
  <si>
    <t>Имплант за дългосрочно мониториране на ритъма</t>
  </si>
  <si>
    <t>yyyy</t>
  </si>
  <si>
    <t>xxxx</t>
  </si>
  <si>
    <t>Системи за дъблока мозъчна стимулация  (ДМС) при пациенти с Болест на Паркинсон и дистонии</t>
  </si>
  <si>
    <t>Импланти за невростимулация</t>
  </si>
  <si>
    <t>Системa, включващa пулсов генератор с незареждаща се батерия, интрацеребрални електроди и удължаващи кабели за връзка на интрацеребралните кабели с пулсовия генератор</t>
  </si>
  <si>
    <t>Системa, включващa пулсов генератор със зареждаща се батерия, зарядно, пациентски програматор, интрацеребрални електроди и удължаващи кабели за връзка на интрацеребралните кабели с пулсовия генератор</t>
  </si>
  <si>
    <t>18.3.</t>
  </si>
  <si>
    <t>Пулсов генератор за подмяна на изразходван генератор при пациенти с ДМС с Болест на Паркинсон и дистонии</t>
  </si>
  <si>
    <t>Пулсов генератор с незареждаща се батерия</t>
  </si>
  <si>
    <t xml:space="preserve">Пулсов генератор със зареждаща се батерия </t>
  </si>
  <si>
    <r>
      <t xml:space="preserve">Периферни стентове </t>
    </r>
    <r>
      <rPr>
        <b/>
        <sz val="11"/>
        <color indexed="10"/>
        <rFont val="Times New Roman"/>
        <family val="1"/>
      </rPr>
      <t xml:space="preserve"> Периферни стентове, монтирани върху балон</t>
    </r>
  </si>
  <si>
    <t>Немедикаментоизлъчващи стентове</t>
  </si>
  <si>
    <t>Лекарствоотделящи</t>
  </si>
  <si>
    <t>Коронарни стентграфтове</t>
  </si>
  <si>
    <t>5</t>
  </si>
  <si>
    <t>При необходимост от подмяна на КИ /след изтичане на гаранционния срок/ НЗОК заплаща реимплантацията и стойността само на КИ.</t>
  </si>
  <si>
    <r>
      <t>При първоначално имплантиране НЗОК заплаща стойността на цялата КИС по КП "Глухота - кохлеарна имплантация"</t>
    </r>
    <r>
      <rPr>
        <i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</t>
    </r>
  </si>
  <si>
    <t xml:space="preserve">Условия на НЗОК-напр.срок, период, МКБ и т.н. </t>
  </si>
  <si>
    <t>Лечебно заведение за БМП ?????</t>
  </si>
  <si>
    <t>СТАВНА ПРОТЕЗА ЗА ГОРЕН КРАЙНИК</t>
  </si>
  <si>
    <t>Ставна протеза за горен крайник</t>
  </si>
  <si>
    <t>Прогнозен обем/брой за 12 месечен период</t>
  </si>
  <si>
    <t>съгласно сключен договор с производител/ТЕ или техен упълномощен представител</t>
  </si>
  <si>
    <t>Лечебно заведение за БМП или ТЕ - да се огледат справките</t>
  </si>
  <si>
    <r>
      <t xml:space="preserve">С друго покритие, различно от пиролитно или карбоново и шевен ринг, различен от Dacron </t>
    </r>
    <r>
      <rPr>
        <sz val="11"/>
        <color indexed="10"/>
        <rFont val="Times New Roman"/>
        <family val="1"/>
      </rPr>
      <t>тук никога не е имало разход, дали да не отпадне?</t>
    </r>
  </si>
  <si>
    <t xml:space="preserve">Забележки: </t>
  </si>
  <si>
    <r>
      <rPr>
        <b/>
        <sz val="10"/>
        <rFont val="Times New Roman"/>
        <family val="1"/>
      </rPr>
      <t>Максимална стойност, до която НЗОК заплаща за 1 бр. медицинско изделие</t>
    </r>
    <r>
      <rPr>
        <b/>
        <sz val="10"/>
        <color indexed="10"/>
        <rFont val="Times New Roman"/>
        <family val="1"/>
      </rPr>
      <t xml:space="preserve"> </t>
    </r>
  </si>
  <si>
    <r>
      <rPr>
        <strike/>
        <sz val="11"/>
        <color indexed="10"/>
        <rFont val="Times New Roman"/>
        <family val="1"/>
      </rPr>
      <t>Система за перкутанни техники за укрепване на прешленното тяло</t>
    </r>
    <r>
      <rPr>
        <strike/>
        <sz val="11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Вертебропластика</t>
    </r>
  </si>
  <si>
    <r>
      <rPr>
        <strike/>
        <sz val="11"/>
        <color indexed="10"/>
        <rFont val="Times New Roman"/>
        <family val="1"/>
      </rPr>
      <t xml:space="preserve">Система за перкутанни техники за укрепване на прешленното тяло </t>
    </r>
    <r>
      <rPr>
        <strike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Кифопластика</t>
    </r>
  </si>
  <si>
    <t>Специфицираната максималната стойност, до която НЗОК заплаща, е на база аналитична информация и прогноза.</t>
  </si>
  <si>
    <t>За групите, определени за заплащане на производител/ТЕ или техен упълномощен представител, ще се разглеждат всички ценови предложения на допуснатите заявители, като до втори кръг на преговори, ще се допуснат до три най-разходоефективните предложения.</t>
  </si>
  <si>
    <t xml:space="preserve">*Клапи - механични </t>
  </si>
  <si>
    <t xml:space="preserve">*Клапи - биологични </t>
  </si>
  <si>
    <t>*Рингове за клапна реконструкция (анулопластика)</t>
  </si>
  <si>
    <t>*Кондюит</t>
  </si>
  <si>
    <t>*Съдови протези - прави</t>
  </si>
  <si>
    <t>*Съдови заплатки</t>
  </si>
  <si>
    <t>*Коронарен стент</t>
  </si>
  <si>
    <t>*Еднокухинен</t>
  </si>
  <si>
    <t>*Устройство за механично подпомагане на циркулацията</t>
  </si>
  <si>
    <t>*Транскатетърни клапни протези</t>
  </si>
  <si>
    <t>*Медицински изделия за приложение в спиналната хирургия на шийния отдел от немагнитизиращи материали</t>
  </si>
  <si>
    <t>*Медицински изделия за приложение в спиналната хирургия на торако-лумбалния отдел от немагнитизиращи материали</t>
  </si>
  <si>
    <t>*МЕДИЦИНСКИ ИЗДЕЛИЯ ЗА СПИНАЛНА ХИРУРГИЯ</t>
  </si>
  <si>
    <t>*ИМПЛАНТИ ЗА НЕВРОСТИМУЛАЦИЯ</t>
  </si>
  <si>
    <t>*Импланти за невростимулация</t>
  </si>
  <si>
    <t>20.1</t>
  </si>
  <si>
    <t>20.2</t>
  </si>
  <si>
    <t>21.1</t>
  </si>
  <si>
    <t>хеми, двуполюсна раменна протеза без значение от под типа</t>
  </si>
  <si>
    <t>ревърс раменна протеза без значение от под типа</t>
  </si>
  <si>
    <t>Ставна протеза за лакътна става</t>
  </si>
  <si>
    <t>хеми, двуполюсна лакътна протеза без значение от под типа</t>
  </si>
  <si>
    <t>частична лакътна протеза без значение от под типа</t>
  </si>
  <si>
    <t>Обща сума  за година</t>
  </si>
  <si>
    <t>Протези за долни (горни) крайници, включително с електронно устройство, изработени по поръчка</t>
  </si>
  <si>
    <t>Протези за горни крайници, включително с електронно устройство, изработени по поръчка</t>
  </si>
  <si>
    <t>Протези за долни крайници, включително с електронно устройство, изработени по поръчка</t>
  </si>
  <si>
    <t>Ортопедични обувки и приспособления за корекция, изработени по поръчка</t>
  </si>
  <si>
    <t>10</t>
  </si>
  <si>
    <t>Индивидуални коригиращи приспособления и стелки</t>
  </si>
  <si>
    <t>Ортопедични обувки  по индивидуална мярка</t>
  </si>
  <si>
    <t>Aпаратообувки по индивидуална мярка</t>
  </si>
  <si>
    <t>Принадлежности за ползване на протези</t>
  </si>
  <si>
    <t>Акумулаторни батерии за протеза на горен крайник с електронно устройство</t>
  </si>
  <si>
    <t>Говорен апарат</t>
  </si>
  <si>
    <t xml:space="preserve"> Цифрови слухови апарати</t>
  </si>
  <si>
    <t xml:space="preserve"> Джобни слухови апарати по костен и въздушен път</t>
  </si>
  <si>
    <t xml:space="preserve"> Очила по костен път</t>
  </si>
  <si>
    <t>Програмируеми цифрови слухови апарати за едностранно или двустранно слухопротезиране на деца, учащи и студенти</t>
  </si>
  <si>
    <t>Очила по костен път за едностранно или двустранно слухопротезиране на деца, учащи и студенти</t>
  </si>
  <si>
    <t>Едностранно</t>
  </si>
  <si>
    <t xml:space="preserve">Двустранно </t>
  </si>
  <si>
    <t>Програмируеми цифрови слухови апарати за едностранно или двустранно слухопротезиране на лица, ползвали програмируеми цифрови слухови апарати за едностранно или двустранно слухопротезиране като деца, учащи и студенти</t>
  </si>
  <si>
    <t>Заместващи и козметични средства</t>
  </si>
  <si>
    <t>Очни протези</t>
  </si>
  <si>
    <t>Гръдни епитези</t>
  </si>
  <si>
    <t>Гръдна епитеза - постоянна</t>
  </si>
  <si>
    <t>Протези за уши и нос</t>
  </si>
  <si>
    <t>Перука</t>
  </si>
  <si>
    <t>Очила</t>
  </si>
  <si>
    <t>Обикновени или тъмни очила</t>
  </si>
  <si>
    <t>Бинокулярни, бифокални, специални оптични средства (телеско- пични, лупи, екран и бинокловидни)</t>
  </si>
  <si>
    <t>Патерици, бастуни, ходилки и проходилки</t>
  </si>
  <si>
    <t xml:space="preserve">Патерици, бастуни, ходилки и проходилки
</t>
  </si>
  <si>
    <t>Патерици</t>
  </si>
  <si>
    <t>Канадки</t>
  </si>
  <si>
    <t>Подмишечни</t>
  </si>
  <si>
    <t>Бастуни</t>
  </si>
  <si>
    <t>Регулируем триопорен</t>
  </si>
  <si>
    <t>Регулируем четириопорен</t>
  </si>
  <si>
    <t>Регулируем</t>
  </si>
  <si>
    <t>Нерегулируем</t>
  </si>
  <si>
    <t>Ортопедичен</t>
  </si>
  <si>
    <t>Бели и сензорни бастуни за незрящи лица</t>
  </si>
  <si>
    <t>Ходилки/ проходилки</t>
  </si>
  <si>
    <t>Инвалидни колички</t>
  </si>
  <si>
    <t>Рингови инвалидни колички</t>
  </si>
  <si>
    <t xml:space="preserve">Рингови инвалидни колички </t>
  </si>
  <si>
    <t>Рингови инвалидни колички, с чужда помощ, с едностранно задвижване, с регулиращ се гръб и/ или др.</t>
  </si>
  <si>
    <t xml:space="preserve">Акумулаторни колички </t>
  </si>
  <si>
    <t xml:space="preserve">Детска рингова инвалидна количка </t>
  </si>
  <si>
    <t>Детска рингова инвалидна количка</t>
  </si>
  <si>
    <t>Комплект акумулаторни батерии</t>
  </si>
  <si>
    <t>Детска инвалидна количка</t>
  </si>
  <si>
    <t>Детска  инвалидна количка</t>
  </si>
  <si>
    <t>Програмируеми цифрови слухови апарати за осигурени лица в трудоспособна възраст</t>
  </si>
  <si>
    <t>Комбиниран стол за тоалет и баня</t>
  </si>
  <si>
    <t xml:space="preserve">
Комбиниран стол за тоалет и баня
</t>
  </si>
  <si>
    <t xml:space="preserve"> 20 броя батерии за слухов апарат      </t>
  </si>
  <si>
    <t>Гръдна епитеза - първична</t>
  </si>
  <si>
    <t xml:space="preserve">Антидекубитална възглавница </t>
  </si>
  <si>
    <t xml:space="preserve">Антидекубитален дюшек </t>
  </si>
  <si>
    <t>Антидекубитален дюшек - с помпа и въздушни камери</t>
  </si>
  <si>
    <t>Масичка за инвалидна количка</t>
  </si>
  <si>
    <t xml:space="preserve"> Щипки за захващане на предмети от разстояние</t>
  </si>
  <si>
    <t>Стеснители  за инвалидни колички</t>
  </si>
  <si>
    <t>Говорещ термометър за телесна температура- брой</t>
  </si>
  <si>
    <t>Говорещ термометър за телесна температура</t>
  </si>
  <si>
    <t>Вертикализатор от седнало в изправено положение за деца с увреждания</t>
  </si>
  <si>
    <t>Бинокулярни, бифокални, специални оптични средства (телескопични, лупи, екран и бинокловидни)</t>
  </si>
  <si>
    <t>Смяна на токове</t>
  </si>
  <si>
    <t>Смяна на ходила</t>
  </si>
  <si>
    <t>Демонтаж и смяна на табан</t>
  </si>
  <si>
    <t>Изолация на ортопедични подложки</t>
  </si>
  <si>
    <t>Корекция на ортопедични обувки</t>
  </si>
  <si>
    <t xml:space="preserve">Ремонт на апарат обувка /вътрешна обувка/ </t>
  </si>
  <si>
    <t>Ремонт на слухов апарат</t>
  </si>
  <si>
    <t>Основен ремонт на инвалидна количка</t>
  </si>
  <si>
    <t>Комплект гуми, лагери</t>
  </si>
  <si>
    <t>Основен ремонт на тоалетен стол, стол за баня и комбиниран вариант /комбиниран стол за тоалет и баня/</t>
  </si>
  <si>
    <t xml:space="preserve">Акумулаторна количка </t>
  </si>
  <si>
    <t>Приспособление на лек автомобил за инвалиди с трайни увреждания, чието предвижване е затруднено</t>
  </si>
  <si>
    <t>Ремонт на приспособлението</t>
  </si>
  <si>
    <t xml:space="preserve"> Поправки и ремонти на ортопедични обувки</t>
  </si>
  <si>
    <t>Ремонти на протези за долни (горни) крайници</t>
  </si>
  <si>
    <t>Ремонти на ортези и ортопедични апарати, изработени по поръчка</t>
  </si>
  <si>
    <t xml:space="preserve">Обикновени или тъмни очила                                              </t>
  </si>
  <si>
    <r>
      <t xml:space="preserve">Обувки за протеза                                                                               </t>
    </r>
    <r>
      <rPr>
        <sz val="11"/>
        <color indexed="8"/>
        <rFont val="Times New Roman"/>
        <family val="1"/>
      </rPr>
      <t>един чифт конфекционни обувки по избор на правоимащия или ортопедични обувки по индивидуална мярка</t>
    </r>
  </si>
  <si>
    <r>
      <t xml:space="preserve">Ортопедични обувки до № 16 с микропореста гума над 5 см. тапа </t>
    </r>
    <r>
      <rPr>
        <sz val="11"/>
        <color indexed="8"/>
        <rFont val="Times New Roman"/>
        <family val="1"/>
      </rPr>
      <t>кожена сая,твърд форд или супинатор, индивидуална стелка, коригираща спъсяването тапа, коригираща подметка</t>
    </r>
  </si>
  <si>
    <r>
      <t xml:space="preserve">Ортопедични обувки от № 17 до № 24 смикропореста гума до 5 см. тапа                                                                                                      </t>
    </r>
    <r>
      <rPr>
        <sz val="11"/>
        <color indexed="8"/>
        <rFont val="Times New Roman"/>
        <family val="1"/>
      </rPr>
      <t>кожена сая,твърд форд или супинатор, индивидуална стелка, коригираща спъсяването тапа, коригираща подметка</t>
    </r>
  </si>
  <si>
    <t xml:space="preserve">Ремонт на говорен апарат </t>
  </si>
  <si>
    <t xml:space="preserve">Протези за уши и нос                                                                   </t>
  </si>
  <si>
    <t>По фактура</t>
  </si>
  <si>
    <t>01</t>
  </si>
  <si>
    <t>Код</t>
  </si>
  <si>
    <t>Име на главна група</t>
  </si>
  <si>
    <t>Име на тип/подгрупа</t>
  </si>
  <si>
    <t>09</t>
  </si>
  <si>
    <t>12</t>
  </si>
  <si>
    <t>13</t>
  </si>
  <si>
    <t xml:space="preserve"> Слухови апарати с индивидуална отливка към тях</t>
  </si>
  <si>
    <t xml:space="preserve">
Едностранно
</t>
  </si>
  <si>
    <t>14</t>
  </si>
  <si>
    <t>15</t>
  </si>
  <si>
    <t>11</t>
  </si>
  <si>
    <t>Приспособление  за управление на лек автомобил от лица с дисфункция на горни и/или долни крайници</t>
  </si>
  <si>
    <t>3</t>
  </si>
  <si>
    <t>6</t>
  </si>
  <si>
    <t>8</t>
  </si>
  <si>
    <t>9</t>
  </si>
  <si>
    <t>Ортеза за колянна и тазобедрена става към сандал - кожена: поясен колан с трохантерна шина, чифт шини горни и долни с коленни шарнири с ключ, с носещ пръстен с туберна опора, с шарнири за движение в глезена. Бедрена и подбедрена кожена гилза с каишки към сандал, тапицировка на шини.</t>
  </si>
  <si>
    <t>Индивидуални коригиращи приспособления и стелки                                                                                                             стелка от евапрен с коригиращи пъпки за надлъжен и напречен свод и покриване / каширане / с текстил или кожа</t>
  </si>
  <si>
    <t>Ортези и ортопедични апарати, изработени по поръчка</t>
  </si>
  <si>
    <t xml:space="preserve">Ортези и ортопедични апарати, изработени по поръчка
</t>
  </si>
  <si>
    <t>Специализирани помощни средства и принадлежности</t>
  </si>
  <si>
    <t>Специализирани помощни средства и принадлежности - антибактериална възглавница, дюшек, масичка за инвалидна количка, щипки за захващане на предмети от разстояние и стеснители за инвалидна количка.</t>
  </si>
  <si>
    <t>Ортези и ортопедични апарати, изработени по поръчка за долен крайник</t>
  </si>
  <si>
    <t>Ортези и ортопедични апарати, изработени по поръчка за горен крайник</t>
  </si>
  <si>
    <t>Име на техническа характеристика</t>
  </si>
  <si>
    <t>Най-ниска предложена цена</t>
  </si>
  <si>
    <t>Подколянна модулна протеза:                                                                        протезно стъпало, тръба с два адаптора, адаптор за приемна индивидуална гилза, твърда  и  мека приемна гилза, козметика и наколенка</t>
  </si>
  <si>
    <t>Модулна протеза при частична ампутация на ходилото:                                                                                           протезно стъпало,  адаптор за приемна индивидуална гилза, твърда  и  мека приемна гилза, козметика и наколенка</t>
  </si>
  <si>
    <t>Бедрена модулна протеза с коляно с ключ и стъпало с движение: протезно стъпало, тръба с два адаптора, коляно с ключ,адаптор за приемна индивидуална гилза, твърда, козметика , протезен колан или поясен бандаж</t>
  </si>
  <si>
    <t xml:space="preserve">Модулна протеза с бедрен маншет:                                                                                        протезно стъпало, тръба с два адаптора, адаптор за приемна индивидуална гилза, твърда  и  мека приемна гилза, шини с движение в колянната става и бедрен маншет козметика                  </t>
  </si>
  <si>
    <t>Бедрена модулна протеза с коляно с движение и динамично стъпало:                                                                                                        Динамично протезно стъпало, тръба с два адаптора, коляно с движение,адаптор за приемна индивидуална гилза, твърда, козметика, протезен колан или поясен бандаж</t>
  </si>
  <si>
    <t>Модулна протеза при малформация на долен крайник:                                                                   протезно стъпало с движение, тръба с два адаптора, коляно с движение,адаптор за приемна индивидуална гилза, твърда, козметика, протезен колан или поясен бандаж</t>
  </si>
  <si>
    <t xml:space="preserve">Модулна подлакетна козметична протеза за горен крайник:   Вътрешна длан,адаптор за дланта,тръба с адаптори, адаптор за гилзата, индивидуална твърда приемна гилза, козметика, козметична ръкавица </t>
  </si>
  <si>
    <t xml:space="preserve">Модулна протеза при частична ампутация на длан:                                                                                             Индивидуална твърда длан, индивидуална приемна гилза, индивидуална козметична ръкавица </t>
  </si>
  <si>
    <t>Модулна надлакетна козметична протеза за горен крайник: вътрешна длан,адаптор за дланта, две тръби с адаптори, лакътен механизъм с фиксация на позицията, адаптор за гилзата, индивидуална твърда приемна гилза, козметика, козметична ръкавица, колан тип осморка</t>
  </si>
  <si>
    <t>Протезни рула – два броя по 2 м.                                                Плетен ръкав  от памук 80% 10 – 15 см. Ширина</t>
  </si>
  <si>
    <t xml:space="preserve">Протезни чорапи - 12 броя                                                           плетени чорапи – конуси от памук 80% без ластик, 4 размера за бедро и 4 размера за подбедрица, в зависимост от дължината на чукана
</t>
  </si>
  <si>
    <t xml:space="preserve">Протективни чорапи – 6 броя                                                    плетени чорапи – конуси от полиамид /найлон 6;6,6/ без ластик,
4 размера за бедро и 4 размера за подбедрица, в зависимост от дължината на чукана.
</t>
  </si>
  <si>
    <t>Козметични ръкавици                                                                 външна ръкавица за обличане на протези за горен крайник от ПВС или силикон, три броя. СЕ сертификация. Размера се определя по каталог на производителя от дължината на 3-тия пръст и обиколката на дланта на запазената ръка.</t>
  </si>
  <si>
    <t>Ортеза за долен крайник – подколянна скелетна към ортопедични обувки:                                                                                                                                                   чифт шини с шарнири за движение в глезена към ортопедични обувки, тапицировка на шини, каишки за фиксация</t>
  </si>
  <si>
    <t>Ортеза за долен крайник – подколянна скелетна към сандал:                                                                                           чифт шини с шарнири за движение в глезена към сандал, тапицировка на шини, каишки за фиксация</t>
  </si>
  <si>
    <t>Ортеза корекционна за „О” Байне:                                                                                                        вътрешна шина с бедрена пелота, сандал,коригираща каишка за колянната става и фиксиращи каишки</t>
  </si>
  <si>
    <t>Ортеза корекционна за „Х” Байне:                                                                       външна шина с бедрена пелота, сандал,коригираща каишка за колянната става и фиксиращи каишки</t>
  </si>
  <si>
    <t>Ортеза подколянна кожена с шнуровка към ортопедични обувки: чифт шини с шарнири за движение в глезена и кожена гилза с шнуровка към ортопедични обувки, тапицировка на шини.</t>
  </si>
  <si>
    <t>Ортеза подколянна кожена с шнуровка към сандал:                                                       чифт шини с шарнири за движение в глезена и кожена гилза с шнуровка към сандал, тапицировка на шини.</t>
  </si>
  <si>
    <t>Ортеза надколянна кожена със  седалищна опора с ключ в колянната става към ортопедични обувки:                                                       чифт шини горни и долни с коленни шарнири с ключ, с носещ пръстен с туберна опора, с шарнири за движение в глезена. Бедрена и подбедрена кожена гилза с каишки към ортопедични обувки, тапицировка на шини.</t>
  </si>
  <si>
    <t>Ортеза надколянна кожена със седалищна опора с ключ в колянната става към сандал:                                                                                                чифт шини горни и долни с коленни шарнири с ключ, с носещ пръстен с туберна опора, с шарнири за движение в глезена. Бедрена и подбедрена кожена гилза с каишки към сандал, тапицировка на шини.</t>
  </si>
  <si>
    <t>Ортеза надколянна скелетна със  седалищна опора с   колянната става към ортопедични обувки:                                                                                                                                                        чифт шини горни и долни с коленни шарнири, с носещ пръстен с туберна опора, с шарнири за движение в глезена, с каишки към ортопедични обувки, тапицировка на шини.</t>
  </si>
  <si>
    <t>Ортеза надколянна скелетна със  седалищна опора с  колянната става към сандал:                                                                                                              чифт шини горни и долни с коленни шарнири, с носещ пръстен с туберна опора, с шарнири за движение в глезена, с каишки към сандал, тапицировка на шини.</t>
  </si>
  <si>
    <t>Шина на Томас към ортопедични обувки:                                                                                   чифт шини, с носещ пръстен с туберна опора, завършващ с „П”шина /стреме/, фиксиращи каишки,  тапицировка на шини.</t>
  </si>
  <si>
    <t>Ортеза за колянна става пластмасова  без движение:                                                    пластмасов тутор от полипропилен /фиксиращ/без движение в коляното и глезена, с каишки за фиксация</t>
  </si>
  <si>
    <t>Ортеза за колянна става пластмасова  с движение:                                                           пластмасов тутор от полипропилен с движение в коляното и глезена, с каишки за фиксация.</t>
  </si>
  <si>
    <t>Ортеза за колянна и тазобедрена става към ортопедични обувки - кожена:                                                                                                                                              поясен колан с трохантерна шина, чифт шини горни и долни с коленни шарнири с ключ, с носещ пръстен с туберна опора, с шарнири за движение в глезена. Бедрена и подбедрена кожена гилза с каишки към ортопедични обувки, тапицировка на шини.</t>
  </si>
  <si>
    <t>Тутор за тазобедрена става - кожен                                                                поясен колан с трохантерна шина, чифт шини, с носещ пръстен с туберна опора. Бедрен и подбедрен кожен тутор с каишки към ортопедични обувки, тапицировка на шини.</t>
  </si>
  <si>
    <t>Тутор за тазобедрена  и колянна става - кожен                         поясен колан с трохантерна шина, чифт шини. Бедрен и подбедрен кожен тутор с каишки към ортопедични обувки, тапицировка на шини.</t>
  </si>
  <si>
    <t>Тутор за колянна става с две шини - кожен                                           чифт шини, бедрен и подбедрен кожен тутор с каишки към ортопедични обувки, тапицировка на шини.</t>
  </si>
  <si>
    <r>
      <rPr>
        <sz val="11"/>
        <color indexed="8"/>
        <rFont val="Times New Roman"/>
        <family val="1"/>
      </rPr>
      <t>Тутор за колянна става с една шина - кожен                                                    една шина, бедрен и подбедрен кожен тутор с каишки към ортопедични обувки, тапицировка на шина.</t>
    </r>
  </si>
  <si>
    <r>
      <rPr>
        <sz val="11"/>
        <color indexed="8"/>
        <rFont val="Times New Roman"/>
        <family val="1"/>
      </rPr>
      <t xml:space="preserve">Тутор за глезенна става  - кожен                                                                              една шина, подбедрен и стъпален кожен тутор с шнурожвка , тапицировка на шина.                                </t>
    </r>
  </si>
  <si>
    <r>
      <rPr>
        <sz val="11"/>
        <color indexed="8"/>
        <rFont val="Times New Roman"/>
        <family val="1"/>
      </rPr>
      <t>Ортеза за горен крайник - кожена                                                          чифт шини с шарнир за лакетна става, предмишнична и мишнична кожена маншета, каишки за фиксация</t>
    </r>
  </si>
  <si>
    <r>
      <rPr>
        <sz val="11"/>
        <color indexed="8"/>
        <rFont val="Times New Roman"/>
        <family val="1"/>
      </rPr>
      <t>Ортеза за горен крайник - пластмасова                                            пластмасов тутор за предмишнична и мишнична, каишки за фиксация</t>
    </r>
  </si>
  <si>
    <t>Ортопедични обувки до № 16 с микропореста гума до 5 см. тапа кожена сая,твърд форд или супинатор, индивидуална стелка, коригираща спъсяването тапа, коригираща подметка</t>
  </si>
  <si>
    <t>Ортопедични обувки от № 17 до № 24 смикропореста гума над 5 см. тапа                                                                                                кожена сая,твърд форд или супинатор, индивидуална стелка, коригираща спъсяването тапа, коригираща подметка</t>
  </si>
  <si>
    <t>Ортопедични обувки към шина на Томас                                                      кожена сая,твърд форд или супинатор, индивидуална стелка, коригираща спъсяването тапа, коригираща подметка. Подметката на здравия крак компенсира повдигнатия от апарата крак с 3,4 или 5 см.</t>
  </si>
  <si>
    <t>Ортопедични обувки от № 25 с микропореста гума до 5 см. тапа   кожена сая,твърд форд или супинатор, индивидуална стелка, коригираща спъсяването тапа, коригираща подметка</t>
  </si>
  <si>
    <t>Ортопедични обувки от № 25 с микропореста гума над 5 см. Тапа  кожена сая,твърд форд или супинатор, индивидуална стелка, коригираща спъсяването тапа, коригираща подметка</t>
  </si>
  <si>
    <t>Ортопедични обувки с корково легло с продължение                                                                                     кожена сая,твърд форд или супинатор, индивидуална коркова стелка, коригираща спъсяването и дължината на ходилото, коригираща подметка</t>
  </si>
  <si>
    <t xml:space="preserve">Ортопедична обувка тип ”Налъм”с микропореста гума                                                                                                                         кожена сая,твърд форд или супинатор, индивидуална коркова стелка, коригираща спъсяването и дължината на ходилото, коригираща подметка за скъсяване на 8 – 10 см. </t>
  </si>
  <si>
    <t>Ортопедични обувки за диабетно стъпало                                       кожена сая от мека еластична кожа,твърд форд, мека индивидуална стелка, коригираща зоните на претоварване на  ходилото, еластична подметка.</t>
  </si>
  <si>
    <t>Апарат обувка /вътрешна обувка                                                   кожена сая от мека еластична кожа с задна шнуровка,твърд форд корково продължение на ходилото. Стоманена пружинна шина вградена в подметката.Гьонена  подметка.</t>
  </si>
  <si>
    <t>Най-ниска стойност на ПСПСМИ заплащано през последните три календарни години</t>
  </si>
  <si>
    <t>не е заявено</t>
  </si>
  <si>
    <t>1820</t>
  </si>
  <si>
    <t xml:space="preserve"> до 1584,00</t>
  </si>
  <si>
    <t xml:space="preserve"> до 1440,00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</si>
</sst>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.000"/>
    <numFmt numFmtId="189" formatCode="#,##0.0000"/>
    <numFmt numFmtId="190" formatCode="#,##0.00000"/>
    <numFmt numFmtId="191" formatCode="[$-402]dd\ mmmm\ yyyy\ &quot;г.&quot;"/>
    <numFmt numFmtId="192" formatCode="hh:mm:ss\ &quot;ч.&quot;"/>
    <numFmt numFmtId="193" formatCode="#,##0.00\ &quot;лв.&quot;"/>
    <numFmt numFmtId="194" formatCode="#,##0.00\ _л_в_."/>
    <numFmt numFmtId="195" formatCode="0.000"/>
    <numFmt numFmtId="196" formatCode="0.0000"/>
    <numFmt numFmtId="197" formatCode="0.00;[Red]0.00"/>
    <numFmt numFmtId="198" formatCode="0.000;[Red]0.000"/>
    <numFmt numFmtId="199" formatCode="0.0000;[Red]0.0000"/>
    <numFmt numFmtId="200" formatCode="0.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vertAlign val="superscript"/>
      <sz val="10"/>
      <name val="Arial Narrow"/>
      <family val="2"/>
    </font>
    <font>
      <b/>
      <strike/>
      <sz val="11"/>
      <name val="Times New Roman"/>
      <family val="1"/>
    </font>
    <font>
      <b/>
      <i/>
      <sz val="11"/>
      <color indexed="62"/>
      <name val="Times New Roman"/>
      <family val="1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strike/>
      <sz val="11"/>
      <name val="Times New Roman"/>
      <family val="1"/>
    </font>
    <font>
      <b/>
      <sz val="10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0"/>
      <color indexed="10"/>
      <name val="Arial Narrow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trike/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Arial Narrow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trike/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trike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9" applyBorder="0">
      <alignment horizontal="center" vertical="center" wrapText="1"/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439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33" borderId="11" xfId="57" applyFont="1" applyFill="1" applyBorder="1" applyAlignment="1">
      <alignment horizontal="center" wrapText="1"/>
      <protection/>
    </xf>
    <xf numFmtId="49" fontId="73" fillId="0" borderId="0" xfId="0" applyNumberFormat="1" applyFont="1" applyAlignment="1">
      <alignment/>
    </xf>
    <xf numFmtId="0" fontId="73" fillId="0" borderId="0" xfId="0" applyFont="1" applyAlignment="1">
      <alignment vertical="center"/>
    </xf>
    <xf numFmtId="0" fontId="73" fillId="0" borderId="0" xfId="0" applyFont="1" applyAlignment="1">
      <alignment wrapText="1"/>
    </xf>
    <xf numFmtId="0" fontId="7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9" xfId="57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49" fontId="4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9" fillId="0" borderId="0" xfId="0" applyFont="1" applyAlignment="1">
      <alignment horizontal="right" vertical="center" wrapText="1"/>
    </xf>
    <xf numFmtId="49" fontId="74" fillId="0" borderId="0" xfId="0" applyNumberFormat="1" applyFont="1" applyAlignment="1">
      <alignment/>
    </xf>
    <xf numFmtId="0" fontId="74" fillId="0" borderId="0" xfId="0" applyFont="1" applyAlignment="1">
      <alignment vertical="center"/>
    </xf>
    <xf numFmtId="0" fontId="4" fillId="34" borderId="9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center" vertical="center"/>
      <protection/>
    </xf>
    <xf numFmtId="0" fontId="73" fillId="34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wrapText="1"/>
    </xf>
    <xf numFmtId="0" fontId="73" fillId="34" borderId="11" xfId="0" applyFont="1" applyFill="1" applyBorder="1" applyAlignment="1">
      <alignment wrapText="1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57" applyFont="1" applyFill="1" applyBorder="1" applyAlignment="1">
      <alignment vertical="center" wrapText="1"/>
      <protection/>
    </xf>
    <xf numFmtId="0" fontId="5" fillId="34" borderId="11" xfId="57" applyFont="1" applyFill="1" applyBorder="1" applyAlignment="1">
      <alignment vertical="center" wrapText="1"/>
      <protection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75" fillId="34" borderId="11" xfId="0" applyFont="1" applyFill="1" applyBorder="1" applyAlignment="1">
      <alignment wrapText="1"/>
    </xf>
    <xf numFmtId="49" fontId="4" fillId="34" borderId="11" xfId="0" applyNumberFormat="1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/>
    </xf>
    <xf numFmtId="0" fontId="2" fillId="34" borderId="9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/>
    </xf>
    <xf numFmtId="0" fontId="5" fillId="6" borderId="11" xfId="0" applyFont="1" applyFill="1" applyBorder="1" applyAlignment="1">
      <alignment wrapText="1"/>
    </xf>
    <xf numFmtId="0" fontId="5" fillId="6" borderId="1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57" applyFont="1" applyFill="1" applyBorder="1" applyAlignment="1">
      <alignment horizontal="center" vertical="center" wrapText="1"/>
      <protection/>
    </xf>
    <xf numFmtId="0" fontId="73" fillId="34" borderId="0" xfId="0" applyFont="1" applyFill="1" applyAlignment="1">
      <alignment/>
    </xf>
    <xf numFmtId="0" fontId="73" fillId="34" borderId="11" xfId="0" applyFont="1" applyFill="1" applyBorder="1" applyAlignment="1">
      <alignment/>
    </xf>
    <xf numFmtId="49" fontId="14" fillId="34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left" vertical="center" wrapText="1"/>
      <protection/>
    </xf>
    <xf numFmtId="0" fontId="4" fillId="34" borderId="15" xfId="0" applyFont="1" applyFill="1" applyBorder="1" applyAlignment="1">
      <alignment horizontal="center" vertical="center"/>
    </xf>
    <xf numFmtId="0" fontId="5" fillId="0" borderId="9" xfId="57" applyFont="1" applyFill="1" applyBorder="1" applyAlignment="1">
      <alignment vertical="center" wrapText="1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vertical="center" wrapText="1"/>
      <protection/>
    </xf>
    <xf numFmtId="0" fontId="73" fillId="0" borderId="13" xfId="0" applyFont="1" applyBorder="1" applyAlignment="1">
      <alignment/>
    </xf>
    <xf numFmtId="0" fontId="5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>
      <alignment/>
    </xf>
    <xf numFmtId="0" fontId="5" fillId="6" borderId="11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/>
    </xf>
    <xf numFmtId="0" fontId="7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73" fillId="2" borderId="11" xfId="0" applyFont="1" applyFill="1" applyBorder="1" applyAlignment="1">
      <alignment/>
    </xf>
    <xf numFmtId="0" fontId="73" fillId="33" borderId="11" xfId="0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69" fillId="33" borderId="11" xfId="0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/>
    </xf>
    <xf numFmtId="0" fontId="73" fillId="0" borderId="11" xfId="0" applyFont="1" applyBorder="1" applyAlignment="1">
      <alignment horizontal="center" wrapText="1"/>
    </xf>
    <xf numFmtId="0" fontId="76" fillId="34" borderId="11" xfId="0" applyFont="1" applyFill="1" applyBorder="1" applyAlignment="1">
      <alignment vertical="center"/>
    </xf>
    <xf numFmtId="0" fontId="77" fillId="33" borderId="9" xfId="0" applyFont="1" applyFill="1" applyBorder="1" applyAlignment="1">
      <alignment vertical="center" wrapText="1"/>
    </xf>
    <xf numFmtId="0" fontId="77" fillId="33" borderId="9" xfId="0" applyFont="1" applyFill="1" applyBorder="1" applyAlignment="1">
      <alignment/>
    </xf>
    <xf numFmtId="0" fontId="77" fillId="33" borderId="9" xfId="0" applyFont="1" applyFill="1" applyBorder="1" applyAlignment="1">
      <alignment horizontal="center" vertical="center"/>
    </xf>
    <xf numFmtId="0" fontId="73" fillId="35" borderId="11" xfId="0" applyFont="1" applyFill="1" applyBorder="1" applyAlignment="1">
      <alignment/>
    </xf>
    <xf numFmtId="0" fontId="5" fillId="34" borderId="16" xfId="0" applyFont="1" applyFill="1" applyBorder="1" applyAlignment="1">
      <alignment vertical="center" wrapText="1"/>
    </xf>
    <xf numFmtId="0" fontId="78" fillId="4" borderId="11" xfId="0" applyFont="1" applyFill="1" applyBorder="1" applyAlignment="1">
      <alignment horizontal="center" vertical="center"/>
    </xf>
    <xf numFmtId="0" fontId="79" fillId="4" borderId="11" xfId="0" applyFont="1" applyFill="1" applyBorder="1" applyAlignment="1">
      <alignment vertical="center" wrapText="1"/>
    </xf>
    <xf numFmtId="0" fontId="80" fillId="6" borderId="11" xfId="0" applyFont="1" applyFill="1" applyBorder="1" applyAlignment="1">
      <alignment/>
    </xf>
    <xf numFmtId="49" fontId="73" fillId="33" borderId="0" xfId="0" applyNumberFormat="1" applyFont="1" applyFill="1" applyAlignment="1">
      <alignment/>
    </xf>
    <xf numFmtId="0" fontId="73" fillId="33" borderId="0" xfId="0" applyFont="1" applyFill="1" applyAlignment="1">
      <alignment vertical="center"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wrapText="1"/>
    </xf>
    <xf numFmtId="0" fontId="77" fillId="33" borderId="11" xfId="0" applyFont="1" applyFill="1" applyBorder="1" applyAlignment="1">
      <alignment wrapText="1"/>
    </xf>
    <xf numFmtId="0" fontId="5" fillId="34" borderId="15" xfId="0" applyFont="1" applyFill="1" applyBorder="1" applyAlignment="1">
      <alignment vertical="center" wrapText="1"/>
    </xf>
    <xf numFmtId="49" fontId="4" fillId="34" borderId="18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vertical="center" wrapText="1"/>
    </xf>
    <xf numFmtId="0" fontId="78" fillId="34" borderId="18" xfId="0" applyNumberFormat="1" applyFont="1" applyFill="1" applyBorder="1" applyAlignment="1">
      <alignment vertical="center" wrapText="1"/>
    </xf>
    <xf numFmtId="0" fontId="78" fillId="34" borderId="1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76" fillId="33" borderId="11" xfId="0" applyFont="1" applyFill="1" applyBorder="1" applyAlignment="1">
      <alignment horizontal="right"/>
    </xf>
    <xf numFmtId="0" fontId="78" fillId="33" borderId="11" xfId="57" applyFont="1" applyFill="1" applyBorder="1" applyAlignment="1">
      <alignment horizontal="center" vertical="center" wrapText="1"/>
      <protection/>
    </xf>
    <xf numFmtId="3" fontId="76" fillId="33" borderId="11" xfId="0" applyNumberFormat="1" applyFont="1" applyFill="1" applyBorder="1" applyAlignment="1">
      <alignment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49" fontId="78" fillId="35" borderId="19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3" fontId="76" fillId="33" borderId="9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77" fillId="33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wrapText="1"/>
    </xf>
    <xf numFmtId="0" fontId="82" fillId="33" borderId="9" xfId="0" applyFont="1" applyFill="1" applyBorder="1" applyAlignment="1">
      <alignment wrapText="1"/>
    </xf>
    <xf numFmtId="0" fontId="5" fillId="6" borderId="16" xfId="0" applyFont="1" applyFill="1" applyBorder="1" applyAlignment="1">
      <alignment wrapText="1"/>
    </xf>
    <xf numFmtId="0" fontId="83" fillId="33" borderId="9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7" fillId="34" borderId="9" xfId="0" applyFont="1" applyFill="1" applyBorder="1" applyAlignment="1">
      <alignment horizontal="center" vertical="center" wrapText="1"/>
    </xf>
    <xf numFmtId="0" fontId="84" fillId="34" borderId="9" xfId="0" applyFont="1" applyFill="1" applyBorder="1" applyAlignment="1">
      <alignment horizontal="center" vertical="center" wrapText="1"/>
    </xf>
    <xf numFmtId="0" fontId="84" fillId="34" borderId="9" xfId="0" applyFont="1" applyFill="1" applyBorder="1" applyAlignment="1">
      <alignment horizontal="center" vertical="center"/>
    </xf>
    <xf numFmtId="0" fontId="77" fillId="36" borderId="9" xfId="0" applyFont="1" applyFill="1" applyBorder="1" applyAlignment="1">
      <alignment vertical="center" wrapText="1"/>
    </xf>
    <xf numFmtId="49" fontId="85" fillId="0" borderId="9" xfId="0" applyNumberFormat="1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left" vertical="center"/>
    </xf>
    <xf numFmtId="0" fontId="85" fillId="0" borderId="17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vertical="center"/>
    </xf>
    <xf numFmtId="187" fontId="76" fillId="33" borderId="11" xfId="0" applyNumberFormat="1" applyFont="1" applyFill="1" applyBorder="1" applyAlignment="1">
      <alignment horizontal="center" vertical="center" wrapText="1"/>
    </xf>
    <xf numFmtId="187" fontId="76" fillId="33" borderId="11" xfId="0" applyNumberFormat="1" applyFont="1" applyFill="1" applyBorder="1" applyAlignment="1">
      <alignment horizontal="center" vertical="center"/>
    </xf>
    <xf numFmtId="49" fontId="85" fillId="34" borderId="9" xfId="0" applyNumberFormat="1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 horizontal="center" vertical="center" wrapText="1"/>
    </xf>
    <xf numFmtId="49" fontId="85" fillId="0" borderId="11" xfId="0" applyNumberFormat="1" applyFont="1" applyFill="1" applyBorder="1" applyAlignment="1">
      <alignment horizontal="center" vertical="center" wrapText="1"/>
    </xf>
    <xf numFmtId="0" fontId="86" fillId="34" borderId="11" xfId="0" applyFont="1" applyFill="1" applyBorder="1" applyAlignment="1">
      <alignment horizontal="left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/>
    </xf>
    <xf numFmtId="0" fontId="77" fillId="33" borderId="9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9" fontId="76" fillId="0" borderId="0" xfId="0" applyNumberFormat="1" applyFont="1" applyAlignment="1">
      <alignment/>
    </xf>
    <xf numFmtId="0" fontId="82" fillId="34" borderId="9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/>
    </xf>
    <xf numFmtId="4" fontId="87" fillId="0" borderId="11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/>
    </xf>
    <xf numFmtId="4" fontId="76" fillId="33" borderId="9" xfId="0" applyNumberFormat="1" applyFont="1" applyFill="1" applyBorder="1" applyAlignment="1">
      <alignment/>
    </xf>
    <xf numFmtId="4" fontId="73" fillId="0" borderId="11" xfId="0" applyNumberFormat="1" applyFont="1" applyBorder="1" applyAlignment="1">
      <alignment horizontal="right"/>
    </xf>
    <xf numFmtId="4" fontId="88" fillId="0" borderId="11" xfId="0" applyNumberFormat="1" applyFont="1" applyBorder="1" applyAlignment="1">
      <alignment horizontal="right"/>
    </xf>
    <xf numFmtId="4" fontId="5" fillId="6" borderId="11" xfId="0" applyNumberFormat="1" applyFont="1" applyFill="1" applyBorder="1" applyAlignment="1">
      <alignment horizontal="left" vertical="center" wrapText="1"/>
    </xf>
    <xf numFmtId="4" fontId="73" fillId="33" borderId="12" xfId="0" applyNumberFormat="1" applyFont="1" applyFill="1" applyBorder="1" applyAlignment="1">
      <alignment/>
    </xf>
    <xf numFmtId="4" fontId="73" fillId="2" borderId="11" xfId="0" applyNumberFormat="1" applyFont="1" applyFill="1" applyBorder="1" applyAlignment="1">
      <alignment/>
    </xf>
    <xf numFmtId="4" fontId="76" fillId="33" borderId="11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/>
    </xf>
    <xf numFmtId="4" fontId="5" fillId="2" borderId="11" xfId="0" applyNumberFormat="1" applyFont="1" applyFill="1" applyBorder="1" applyAlignment="1">
      <alignment horizontal="left" vertical="center" wrapText="1"/>
    </xf>
    <xf numFmtId="4" fontId="73" fillId="0" borderId="11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 vertical="center" wrapText="1"/>
    </xf>
    <xf numFmtId="4" fontId="73" fillId="33" borderId="11" xfId="0" applyNumberFormat="1" applyFont="1" applyFill="1" applyBorder="1" applyAlignment="1">
      <alignment/>
    </xf>
    <xf numFmtId="4" fontId="5" fillId="6" borderId="11" xfId="0" applyNumberFormat="1" applyFont="1" applyFill="1" applyBorder="1" applyAlignment="1">
      <alignment wrapText="1"/>
    </xf>
    <xf numFmtId="4" fontId="73" fillId="34" borderId="11" xfId="0" applyNumberFormat="1" applyFont="1" applyFill="1" applyBorder="1" applyAlignment="1">
      <alignment horizontal="right"/>
    </xf>
    <xf numFmtId="4" fontId="76" fillId="33" borderId="11" xfId="0" applyNumberFormat="1" applyFont="1" applyFill="1" applyBorder="1" applyAlignment="1">
      <alignment horizontal="right"/>
    </xf>
    <xf numFmtId="4" fontId="5" fillId="6" borderId="16" xfId="0" applyNumberFormat="1" applyFont="1" applyFill="1" applyBorder="1" applyAlignment="1">
      <alignment wrapText="1"/>
    </xf>
    <xf numFmtId="4" fontId="5" fillId="6" borderId="12" xfId="0" applyNumberFormat="1" applyFont="1" applyFill="1" applyBorder="1" applyAlignment="1">
      <alignment wrapText="1"/>
    </xf>
    <xf numFmtId="4" fontId="73" fillId="33" borderId="0" xfId="0" applyNumberFormat="1" applyFont="1" applyFill="1" applyAlignment="1">
      <alignment/>
    </xf>
    <xf numFmtId="0" fontId="81" fillId="0" borderId="11" xfId="0" applyFont="1" applyFill="1" applyBorder="1" applyAlignment="1">
      <alignment vertical="center" wrapText="1"/>
    </xf>
    <xf numFmtId="4" fontId="81" fillId="0" borderId="11" xfId="0" applyNumberFormat="1" applyFont="1" applyBorder="1" applyAlignment="1">
      <alignment horizontal="right"/>
    </xf>
    <xf numFmtId="0" fontId="78" fillId="34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 wrapText="1"/>
    </xf>
    <xf numFmtId="4" fontId="81" fillId="34" borderId="11" xfId="0" applyNumberFormat="1" applyFont="1" applyFill="1" applyBorder="1" applyAlignment="1">
      <alignment horizontal="right"/>
    </xf>
    <xf numFmtId="0" fontId="81" fillId="35" borderId="11" xfId="0" applyFont="1" applyFill="1" applyBorder="1" applyAlignment="1">
      <alignment vertical="center"/>
    </xf>
    <xf numFmtId="0" fontId="81" fillId="35" borderId="11" xfId="0" applyFont="1" applyFill="1" applyBorder="1" applyAlignment="1">
      <alignment/>
    </xf>
    <xf numFmtId="0" fontId="78" fillId="35" borderId="11" xfId="0" applyFont="1" applyFill="1" applyBorder="1" applyAlignment="1">
      <alignment horizontal="center" vertical="center"/>
    </xf>
    <xf numFmtId="0" fontId="81" fillId="35" borderId="0" xfId="0" applyFont="1" applyFill="1" applyAlignment="1">
      <alignment wrapText="1"/>
    </xf>
    <xf numFmtId="4" fontId="81" fillId="35" borderId="11" xfId="0" applyNumberFormat="1" applyFont="1" applyFill="1" applyBorder="1" applyAlignment="1">
      <alignment/>
    </xf>
    <xf numFmtId="0" fontId="81" fillId="0" borderId="11" xfId="0" applyFont="1" applyBorder="1" applyAlignment="1">
      <alignment/>
    </xf>
    <xf numFmtId="0" fontId="89" fillId="34" borderId="9" xfId="0" applyFont="1" applyFill="1" applyBorder="1" applyAlignment="1">
      <alignment horizontal="center" vertical="center"/>
    </xf>
    <xf numFmtId="0" fontId="81" fillId="35" borderId="11" xfId="0" applyFont="1" applyFill="1" applyBorder="1" applyAlignment="1">
      <alignment/>
    </xf>
    <xf numFmtId="0" fontId="81" fillId="0" borderId="11" xfId="0" applyFont="1" applyBorder="1" applyAlignment="1">
      <alignment vertical="center" wrapText="1"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 wrapText="1"/>
    </xf>
    <xf numFmtId="4" fontId="81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49" fontId="81" fillId="6" borderId="11" xfId="0" applyNumberFormat="1" applyFont="1" applyFill="1" applyBorder="1" applyAlignment="1">
      <alignment/>
    </xf>
    <xf numFmtId="0" fontId="81" fillId="6" borderId="11" xfId="0" applyFont="1" applyFill="1" applyBorder="1" applyAlignment="1">
      <alignment vertical="center" wrapText="1"/>
    </xf>
    <xf numFmtId="0" fontId="81" fillId="6" borderId="11" xfId="0" applyFont="1" applyFill="1" applyBorder="1" applyAlignment="1">
      <alignment/>
    </xf>
    <xf numFmtId="0" fontId="81" fillId="6" borderId="11" xfId="0" applyFont="1" applyFill="1" applyBorder="1" applyAlignment="1">
      <alignment horizontal="right"/>
    </xf>
    <xf numFmtId="0" fontId="81" fillId="6" borderId="11" xfId="0" applyFont="1" applyFill="1" applyBorder="1" applyAlignment="1">
      <alignment wrapText="1"/>
    </xf>
    <xf numFmtId="4" fontId="81" fillId="6" borderId="11" xfId="0" applyNumberFormat="1" applyFont="1" applyFill="1" applyBorder="1" applyAlignment="1">
      <alignment wrapText="1"/>
    </xf>
    <xf numFmtId="4" fontId="81" fillId="34" borderId="11" xfId="0" applyNumberFormat="1" applyFont="1" applyFill="1" applyBorder="1" applyAlignment="1">
      <alignment horizontal="right"/>
    </xf>
    <xf numFmtId="1" fontId="90" fillId="0" borderId="0" xfId="58" applyNumberFormat="1" applyFont="1">
      <alignment/>
      <protection/>
    </xf>
    <xf numFmtId="4" fontId="6" fillId="0" borderId="11" xfId="0" applyNumberFormat="1" applyFont="1" applyFill="1" applyBorder="1" applyAlignment="1">
      <alignment horizontal="center" vertical="center" wrapText="1"/>
    </xf>
    <xf numFmtId="4" fontId="73" fillId="0" borderId="9" xfId="0" applyNumberFormat="1" applyFont="1" applyBorder="1" applyAlignment="1">
      <alignment horizontal="right"/>
    </xf>
    <xf numFmtId="4" fontId="73" fillId="33" borderId="18" xfId="0" applyNumberFormat="1" applyFont="1" applyFill="1" applyBorder="1" applyAlignment="1">
      <alignment/>
    </xf>
    <xf numFmtId="4" fontId="73" fillId="2" borderId="9" xfId="0" applyNumberFormat="1" applyFont="1" applyFill="1" applyBorder="1" applyAlignment="1">
      <alignment/>
    </xf>
    <xf numFmtId="4" fontId="81" fillId="0" borderId="9" xfId="0" applyNumberFormat="1" applyFont="1" applyBorder="1" applyAlignment="1">
      <alignment horizontal="right"/>
    </xf>
    <xf numFmtId="4" fontId="73" fillId="34" borderId="9" xfId="0" applyNumberFormat="1" applyFont="1" applyFill="1" applyBorder="1" applyAlignment="1">
      <alignment horizontal="right"/>
    </xf>
    <xf numFmtId="4" fontId="73" fillId="34" borderId="18" xfId="0" applyNumberFormat="1" applyFont="1" applyFill="1" applyBorder="1" applyAlignment="1">
      <alignment horizontal="right"/>
    </xf>
    <xf numFmtId="3" fontId="73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3" fontId="73" fillId="0" borderId="11" xfId="0" applyNumberFormat="1" applyFont="1" applyBorder="1" applyAlignment="1">
      <alignment horizontal="center"/>
    </xf>
    <xf numFmtId="3" fontId="73" fillId="0" borderId="11" xfId="0" applyNumberFormat="1" applyFont="1" applyBorder="1" applyAlignment="1">
      <alignment horizontal="right"/>
    </xf>
    <xf numFmtId="3" fontId="88" fillId="0" borderId="11" xfId="0" applyNumberFormat="1" applyFont="1" applyBorder="1" applyAlignment="1">
      <alignment horizontal="right"/>
    </xf>
    <xf numFmtId="3" fontId="5" fillId="6" borderId="11" xfId="0" applyNumberFormat="1" applyFont="1" applyFill="1" applyBorder="1" applyAlignment="1">
      <alignment horizontal="right" vertical="center" wrapText="1"/>
    </xf>
    <xf numFmtId="3" fontId="73" fillId="37" borderId="11" xfId="0" applyNumberFormat="1" applyFont="1" applyFill="1" applyBorder="1" applyAlignment="1">
      <alignment horizontal="right"/>
    </xf>
    <xf numFmtId="3" fontId="73" fillId="33" borderId="12" xfId="0" applyNumberFormat="1" applyFont="1" applyFill="1" applyBorder="1" applyAlignment="1">
      <alignment/>
    </xf>
    <xf numFmtId="3" fontId="73" fillId="2" borderId="11" xfId="0" applyNumberFormat="1" applyFont="1" applyFill="1" applyBorder="1" applyAlignment="1">
      <alignment/>
    </xf>
    <xf numFmtId="3" fontId="81" fillId="0" borderId="11" xfId="0" applyNumberFormat="1" applyFont="1" applyBorder="1" applyAlignment="1">
      <alignment horizontal="right"/>
    </xf>
    <xf numFmtId="3" fontId="4" fillId="2" borderId="11" xfId="0" applyNumberFormat="1" applyFont="1" applyFill="1" applyBorder="1" applyAlignment="1">
      <alignment horizontal="center" vertical="center" wrapText="1"/>
    </xf>
    <xf numFmtId="3" fontId="73" fillId="0" borderId="11" xfId="0" applyNumberFormat="1" applyFont="1" applyBorder="1" applyAlignment="1">
      <alignment/>
    </xf>
    <xf numFmtId="3" fontId="5" fillId="2" borderId="11" xfId="0" applyNumberFormat="1" applyFont="1" applyFill="1" applyBorder="1" applyAlignment="1">
      <alignment horizontal="left" vertical="center" wrapText="1"/>
    </xf>
    <xf numFmtId="3" fontId="73" fillId="0" borderId="11" xfId="0" applyNumberFormat="1" applyFont="1" applyFill="1" applyBorder="1" applyAlignment="1">
      <alignment horizontal="right"/>
    </xf>
    <xf numFmtId="3" fontId="73" fillId="0" borderId="11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 vertical="center" wrapText="1"/>
    </xf>
    <xf numFmtId="3" fontId="73" fillId="33" borderId="11" xfId="0" applyNumberFormat="1" applyFont="1" applyFill="1" applyBorder="1" applyAlignment="1">
      <alignment/>
    </xf>
    <xf numFmtId="3" fontId="5" fillId="6" borderId="11" xfId="0" applyNumberFormat="1" applyFont="1" applyFill="1" applyBorder="1" applyAlignment="1">
      <alignment wrapText="1"/>
    </xf>
    <xf numFmtId="3" fontId="73" fillId="34" borderId="11" xfId="0" applyNumberFormat="1" applyFont="1" applyFill="1" applyBorder="1" applyAlignment="1">
      <alignment horizontal="right"/>
    </xf>
    <xf numFmtId="3" fontId="76" fillId="33" borderId="11" xfId="0" applyNumberFormat="1" applyFont="1" applyFill="1" applyBorder="1" applyAlignment="1">
      <alignment horizontal="right"/>
    </xf>
    <xf numFmtId="3" fontId="5" fillId="6" borderId="16" xfId="0" applyNumberFormat="1" applyFont="1" applyFill="1" applyBorder="1" applyAlignment="1">
      <alignment wrapText="1"/>
    </xf>
    <xf numFmtId="3" fontId="5" fillId="6" borderId="12" xfId="0" applyNumberFormat="1" applyFont="1" applyFill="1" applyBorder="1" applyAlignment="1">
      <alignment wrapText="1"/>
    </xf>
    <xf numFmtId="3" fontId="81" fillId="34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/>
    </xf>
    <xf numFmtId="3" fontId="81" fillId="0" borderId="11" xfId="0" applyNumberFormat="1" applyFont="1" applyBorder="1" applyAlignment="1">
      <alignment/>
    </xf>
    <xf numFmtId="3" fontId="81" fillId="6" borderId="11" xfId="0" applyNumberFormat="1" applyFont="1" applyFill="1" applyBorder="1" applyAlignment="1">
      <alignment wrapText="1"/>
    </xf>
    <xf numFmtId="3" fontId="81" fillId="34" borderId="11" xfId="0" applyNumberFormat="1" applyFont="1" applyFill="1" applyBorder="1" applyAlignment="1">
      <alignment horizontal="right"/>
    </xf>
    <xf numFmtId="3" fontId="73" fillId="33" borderId="0" xfId="0" applyNumberFormat="1" applyFont="1" applyFill="1" applyAlignment="1">
      <alignment/>
    </xf>
    <xf numFmtId="0" fontId="4" fillId="6" borderId="16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4" fontId="73" fillId="6" borderId="11" xfId="0" applyNumberFormat="1" applyFont="1" applyFill="1" applyBorder="1" applyAlignment="1">
      <alignment horizontal="right"/>
    </xf>
    <xf numFmtId="4" fontId="76" fillId="4" borderId="9" xfId="0" applyNumberFormat="1" applyFont="1" applyFill="1" applyBorder="1" applyAlignment="1">
      <alignment horizontal="center"/>
    </xf>
    <xf numFmtId="3" fontId="76" fillId="4" borderId="9" xfId="0" applyNumberFormat="1" applyFont="1" applyFill="1" applyBorder="1" applyAlignment="1">
      <alignment horizontal="right"/>
    </xf>
    <xf numFmtId="0" fontId="76" fillId="4" borderId="9" xfId="0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3" fontId="81" fillId="0" borderId="11" xfId="0" applyNumberFormat="1" applyFont="1" applyBorder="1" applyAlignment="1">
      <alignment horizontal="right"/>
    </xf>
    <xf numFmtId="3" fontId="81" fillId="6" borderId="11" xfId="0" applyNumberFormat="1" applyFont="1" applyFill="1" applyBorder="1" applyAlignment="1">
      <alignment horizontal="right" wrapText="1"/>
    </xf>
    <xf numFmtId="3" fontId="73" fillId="0" borderId="0" xfId="0" applyNumberFormat="1" applyFont="1" applyAlignment="1">
      <alignment horizontal="center"/>
    </xf>
    <xf numFmtId="3" fontId="76" fillId="33" borderId="11" xfId="0" applyNumberFormat="1" applyFont="1" applyFill="1" applyBorder="1" applyAlignment="1">
      <alignment/>
    </xf>
    <xf numFmtId="4" fontId="76" fillId="33" borderId="11" xfId="0" applyNumberFormat="1" applyFont="1" applyFill="1" applyBorder="1" applyAlignment="1">
      <alignment/>
    </xf>
    <xf numFmtId="3" fontId="81" fillId="6" borderId="11" xfId="0" applyNumberFormat="1" applyFont="1" applyFill="1" applyBorder="1" applyAlignment="1">
      <alignment wrapText="1"/>
    </xf>
    <xf numFmtId="0" fontId="73" fillId="0" borderId="0" xfId="0" applyFont="1" applyFill="1" applyAlignment="1">
      <alignment wrapText="1"/>
    </xf>
    <xf numFmtId="0" fontId="73" fillId="0" borderId="0" xfId="0" applyFont="1" applyFill="1" applyAlignment="1">
      <alignment vertical="center"/>
    </xf>
    <xf numFmtId="49" fontId="73" fillId="0" borderId="0" xfId="0" applyNumberFormat="1" applyFont="1" applyFill="1" applyBorder="1" applyAlignment="1">
      <alignment/>
    </xf>
    <xf numFmtId="49" fontId="73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7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left" vertical="center" wrapText="1"/>
    </xf>
    <xf numFmtId="1" fontId="73" fillId="34" borderId="11" xfId="0" applyNumberFormat="1" applyFont="1" applyFill="1" applyBorder="1" applyAlignment="1">
      <alignment horizontal="center" vertical="center"/>
    </xf>
    <xf numFmtId="2" fontId="73" fillId="0" borderId="11" xfId="0" applyNumberFormat="1" applyFont="1" applyFill="1" applyBorder="1" applyAlignment="1">
      <alignment horizontal="center" vertical="center"/>
    </xf>
    <xf numFmtId="186" fontId="73" fillId="34" borderId="11" xfId="0" applyNumberFormat="1" applyFont="1" applyFill="1" applyBorder="1" applyAlignment="1">
      <alignment horizontal="center" vertical="center"/>
    </xf>
    <xf numFmtId="2" fontId="73" fillId="34" borderId="11" xfId="0" applyNumberFormat="1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49" fontId="78" fillId="0" borderId="9" xfId="0" applyNumberFormat="1" applyFont="1" applyFill="1" applyBorder="1" applyAlignment="1">
      <alignment horizontal="center" vertical="center" wrapText="1"/>
    </xf>
    <xf numFmtId="49" fontId="78" fillId="0" borderId="18" xfId="0" applyNumberFormat="1" applyFont="1" applyFill="1" applyBorder="1" applyAlignment="1">
      <alignment horizontal="center" vertical="center" wrapText="1"/>
    </xf>
    <xf numFmtId="49" fontId="78" fillId="0" borderId="12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4" fontId="81" fillId="0" borderId="9" xfId="0" applyNumberFormat="1" applyFont="1" applyBorder="1" applyAlignment="1">
      <alignment horizontal="center" vertical="center" wrapText="1"/>
    </xf>
    <xf numFmtId="4" fontId="81" fillId="0" borderId="12" xfId="0" applyNumberFormat="1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3" fontId="81" fillId="0" borderId="9" xfId="0" applyNumberFormat="1" applyFon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49" fontId="5" fillId="34" borderId="9" xfId="0" applyNumberFormat="1" applyFont="1" applyFill="1" applyBorder="1" applyAlignment="1">
      <alignment horizontal="center" wrapText="1"/>
    </xf>
    <xf numFmtId="49" fontId="5" fillId="34" borderId="12" xfId="0" applyNumberFormat="1" applyFont="1" applyFill="1" applyBorder="1" applyAlignment="1">
      <alignment horizont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91" fillId="16" borderId="15" xfId="0" applyFont="1" applyFill="1" applyBorder="1" applyAlignment="1">
      <alignment horizontal="center" vertical="center" wrapText="1"/>
    </xf>
    <xf numFmtId="0" fontId="91" fillId="16" borderId="20" xfId="0" applyFont="1" applyFill="1" applyBorder="1" applyAlignment="1">
      <alignment horizontal="center" vertical="center" wrapText="1"/>
    </xf>
    <xf numFmtId="0" fontId="91" fillId="16" borderId="21" xfId="0" applyFont="1" applyFill="1" applyBorder="1" applyAlignment="1">
      <alignment horizontal="center" vertical="center" wrapText="1"/>
    </xf>
    <xf numFmtId="0" fontId="91" fillId="16" borderId="22" xfId="0" applyFont="1" applyFill="1" applyBorder="1" applyAlignment="1">
      <alignment horizontal="center" vertical="center" wrapText="1"/>
    </xf>
    <xf numFmtId="0" fontId="91" fillId="16" borderId="19" xfId="0" applyFont="1" applyFill="1" applyBorder="1" applyAlignment="1">
      <alignment horizontal="center" vertical="center" wrapText="1"/>
    </xf>
    <xf numFmtId="0" fontId="91" fillId="16" borderId="23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78" fillId="34" borderId="9" xfId="0" applyNumberFormat="1" applyFont="1" applyFill="1" applyBorder="1" applyAlignment="1">
      <alignment horizontal="center" vertical="center"/>
    </xf>
    <xf numFmtId="49" fontId="78" fillId="34" borderId="12" xfId="0" applyNumberFormat="1" applyFont="1" applyFill="1" applyBorder="1" applyAlignment="1">
      <alignment horizontal="center" vertical="center"/>
    </xf>
    <xf numFmtId="0" fontId="81" fillId="34" borderId="9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1" fillId="0" borderId="9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4" borderId="9" xfId="57" applyFont="1" applyFill="1" applyBorder="1" applyAlignment="1">
      <alignment horizontal="center" vertical="center" wrapText="1"/>
      <protection/>
    </xf>
    <xf numFmtId="0" fontId="4" fillId="34" borderId="12" xfId="57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81" fillId="34" borderId="15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center" vertical="center" wrapText="1"/>
    </xf>
    <xf numFmtId="0" fontId="81" fillId="34" borderId="19" xfId="0" applyFont="1" applyFill="1" applyBorder="1" applyAlignment="1">
      <alignment horizontal="center" vertical="center" wrapText="1"/>
    </xf>
    <xf numFmtId="0" fontId="81" fillId="34" borderId="2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73" fillId="34" borderId="15" xfId="0" applyFont="1" applyFill="1" applyBorder="1" applyAlignment="1">
      <alignment horizontal="left" vertical="center"/>
    </xf>
    <xf numFmtId="0" fontId="73" fillId="34" borderId="14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left" vertical="center" wrapText="1"/>
      <protection/>
    </xf>
    <xf numFmtId="16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0" borderId="9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9" xfId="57" applyFont="1" applyFill="1" applyBorder="1" applyAlignment="1">
      <alignment horizontal="left" vertical="center" wrapText="1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9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16" fontId="5" fillId="0" borderId="15" xfId="0" applyNumberFormat="1" applyFont="1" applyFill="1" applyBorder="1" applyAlignment="1">
      <alignment horizontal="left" vertical="center" wrapText="1"/>
    </xf>
    <xf numFmtId="16" fontId="5" fillId="0" borderId="20" xfId="0" applyNumberFormat="1" applyFont="1" applyFill="1" applyBorder="1" applyAlignment="1">
      <alignment horizontal="left" vertical="center" wrapText="1"/>
    </xf>
    <xf numFmtId="16" fontId="5" fillId="0" borderId="21" xfId="0" applyNumberFormat="1" applyFont="1" applyFill="1" applyBorder="1" applyAlignment="1">
      <alignment horizontal="left" vertical="center" wrapText="1"/>
    </xf>
    <xf numFmtId="16" fontId="5" fillId="0" borderId="22" xfId="0" applyNumberFormat="1" applyFont="1" applyFill="1" applyBorder="1" applyAlignment="1">
      <alignment horizontal="left" vertical="center" wrapText="1"/>
    </xf>
    <xf numFmtId="16" fontId="5" fillId="0" borderId="19" xfId="0" applyNumberFormat="1" applyFont="1" applyFill="1" applyBorder="1" applyAlignment="1">
      <alignment horizontal="left" vertical="center" wrapText="1"/>
    </xf>
    <xf numFmtId="16" fontId="5" fillId="0" borderId="23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9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86" fillId="34" borderId="11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FC-043684\AppData\Local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80" zoomScaleNormal="80" zoomScaleSheetLayoutView="80" zoomScalePageLayoutView="0" workbookViewId="0" topLeftCell="A1">
      <selection activeCell="G111" sqref="G111"/>
    </sheetView>
  </sheetViews>
  <sheetFormatPr defaultColWidth="9.140625" defaultRowHeight="15"/>
  <cols>
    <col min="1" max="1" width="5.140625" style="2" bestFit="1" customWidth="1"/>
    <col min="2" max="2" width="27.00390625" style="293" customWidth="1"/>
    <col min="3" max="3" width="5.140625" style="292" bestFit="1" customWidth="1"/>
    <col min="4" max="4" width="48.7109375" style="2" customWidth="1"/>
    <col min="5" max="5" width="5.140625" style="294" bestFit="1" customWidth="1"/>
    <col min="6" max="6" width="53.00390625" style="291" customWidth="1"/>
    <col min="7" max="7" width="21.7109375" style="295" customWidth="1"/>
    <col min="8" max="8" width="18.57421875" style="299" customWidth="1"/>
    <col min="9" max="16384" width="9.140625" style="2" customWidth="1"/>
  </cols>
  <sheetData>
    <row r="1" spans="1:8" ht="94.5">
      <c r="A1" s="296" t="s">
        <v>466</v>
      </c>
      <c r="B1" s="296" t="s">
        <v>467</v>
      </c>
      <c r="C1" s="296" t="s">
        <v>466</v>
      </c>
      <c r="D1" s="296" t="s">
        <v>468</v>
      </c>
      <c r="E1" s="297" t="s">
        <v>466</v>
      </c>
      <c r="F1" s="296" t="s">
        <v>490</v>
      </c>
      <c r="G1" s="296" t="s">
        <v>535</v>
      </c>
      <c r="H1" s="298" t="s">
        <v>491</v>
      </c>
    </row>
    <row r="2" spans="1:8" ht="66.75" customHeight="1">
      <c r="A2" s="300" t="s">
        <v>88</v>
      </c>
      <c r="B2" s="45" t="s">
        <v>376</v>
      </c>
      <c r="C2" s="300" t="s">
        <v>88</v>
      </c>
      <c r="D2" s="45" t="s">
        <v>378</v>
      </c>
      <c r="E2" s="300" t="s">
        <v>88</v>
      </c>
      <c r="F2" s="8" t="s">
        <v>492</v>
      </c>
      <c r="G2" s="305">
        <v>1680</v>
      </c>
      <c r="H2" s="305">
        <v>1680</v>
      </c>
    </row>
    <row r="3" spans="1:8" ht="74.25" customHeight="1">
      <c r="A3" s="300" t="s">
        <v>88</v>
      </c>
      <c r="B3" s="45" t="s">
        <v>376</v>
      </c>
      <c r="C3" s="300" t="s">
        <v>88</v>
      </c>
      <c r="D3" s="45" t="s">
        <v>378</v>
      </c>
      <c r="E3" s="300" t="s">
        <v>2</v>
      </c>
      <c r="F3" s="8" t="s">
        <v>493</v>
      </c>
      <c r="G3" s="305">
        <v>1680</v>
      </c>
      <c r="H3" s="305">
        <v>1680</v>
      </c>
    </row>
    <row r="4" spans="1:8" ht="66.75" customHeight="1">
      <c r="A4" s="300" t="s">
        <v>88</v>
      </c>
      <c r="B4" s="45" t="s">
        <v>376</v>
      </c>
      <c r="C4" s="300" t="s">
        <v>88</v>
      </c>
      <c r="D4" s="45" t="s">
        <v>378</v>
      </c>
      <c r="E4" s="300" t="s">
        <v>478</v>
      </c>
      <c r="F4" s="8" t="s">
        <v>494</v>
      </c>
      <c r="G4" s="305">
        <v>3280</v>
      </c>
      <c r="H4" s="305">
        <v>3280</v>
      </c>
    </row>
    <row r="5" spans="1:8" ht="75">
      <c r="A5" s="300" t="s">
        <v>88</v>
      </c>
      <c r="B5" s="45" t="s">
        <v>376</v>
      </c>
      <c r="C5" s="300" t="s">
        <v>88</v>
      </c>
      <c r="D5" s="45" t="s">
        <v>378</v>
      </c>
      <c r="E5" s="300" t="s">
        <v>7</v>
      </c>
      <c r="F5" s="8" t="s">
        <v>495</v>
      </c>
      <c r="G5" s="305">
        <v>3280</v>
      </c>
      <c r="H5" s="305">
        <v>3280</v>
      </c>
    </row>
    <row r="6" spans="1:8" ht="90">
      <c r="A6" s="300" t="s">
        <v>88</v>
      </c>
      <c r="B6" s="45" t="s">
        <v>376</v>
      </c>
      <c r="C6" s="300" t="s">
        <v>88</v>
      </c>
      <c r="D6" s="45" t="s">
        <v>378</v>
      </c>
      <c r="E6" s="300" t="s">
        <v>335</v>
      </c>
      <c r="F6" s="8" t="s">
        <v>496</v>
      </c>
      <c r="G6" s="305">
        <v>3580</v>
      </c>
      <c r="H6" s="305">
        <v>3580</v>
      </c>
    </row>
    <row r="7" spans="1:8" ht="91.5" customHeight="1">
      <c r="A7" s="300" t="s">
        <v>88</v>
      </c>
      <c r="B7" s="45" t="s">
        <v>376</v>
      </c>
      <c r="C7" s="300" t="s">
        <v>88</v>
      </c>
      <c r="D7" s="45" t="s">
        <v>378</v>
      </c>
      <c r="E7" s="300" t="s">
        <v>479</v>
      </c>
      <c r="F7" s="8" t="s">
        <v>497</v>
      </c>
      <c r="G7" s="305">
        <v>3580</v>
      </c>
      <c r="H7" s="305">
        <v>3580</v>
      </c>
    </row>
    <row r="8" spans="1:8" ht="71.25" customHeight="1">
      <c r="A8" s="300" t="s">
        <v>88</v>
      </c>
      <c r="B8" s="45" t="s">
        <v>376</v>
      </c>
      <c r="C8" s="300" t="s">
        <v>2</v>
      </c>
      <c r="D8" s="45" t="s">
        <v>377</v>
      </c>
      <c r="E8" s="300" t="s">
        <v>88</v>
      </c>
      <c r="F8" s="8" t="s">
        <v>498</v>
      </c>
      <c r="G8" s="305">
        <v>1620</v>
      </c>
      <c r="H8" s="305">
        <v>1620</v>
      </c>
    </row>
    <row r="9" spans="1:8" ht="60">
      <c r="A9" s="300" t="s">
        <v>88</v>
      </c>
      <c r="B9" s="45" t="s">
        <v>376</v>
      </c>
      <c r="C9" s="300" t="s">
        <v>2</v>
      </c>
      <c r="D9" s="45" t="s">
        <v>377</v>
      </c>
      <c r="E9" s="300" t="s">
        <v>2</v>
      </c>
      <c r="F9" s="8" t="s">
        <v>499</v>
      </c>
      <c r="G9" s="305">
        <v>1620</v>
      </c>
      <c r="H9" s="305">
        <v>1620</v>
      </c>
    </row>
    <row r="10" spans="1:8" ht="90">
      <c r="A10" s="300" t="s">
        <v>88</v>
      </c>
      <c r="B10" s="45" t="s">
        <v>376</v>
      </c>
      <c r="C10" s="300" t="s">
        <v>2</v>
      </c>
      <c r="D10" s="45" t="s">
        <v>377</v>
      </c>
      <c r="E10" s="300" t="s">
        <v>478</v>
      </c>
      <c r="F10" s="8" t="s">
        <v>500</v>
      </c>
      <c r="G10" s="305">
        <v>2260</v>
      </c>
      <c r="H10" s="305">
        <v>2260</v>
      </c>
    </row>
    <row r="11" spans="1:8" ht="66.75" customHeight="1">
      <c r="A11" s="300" t="s">
        <v>88</v>
      </c>
      <c r="B11" s="45" t="s">
        <v>376</v>
      </c>
      <c r="C11" s="300" t="s">
        <v>478</v>
      </c>
      <c r="D11" s="45" t="s">
        <v>456</v>
      </c>
      <c r="E11" s="300" t="s">
        <v>88</v>
      </c>
      <c r="F11" s="8" t="s">
        <v>456</v>
      </c>
      <c r="G11" s="305">
        <v>2533</v>
      </c>
      <c r="H11" s="305">
        <v>2533</v>
      </c>
    </row>
    <row r="12" spans="1:8" ht="36.75" customHeight="1">
      <c r="A12" s="300" t="s">
        <v>2</v>
      </c>
      <c r="B12" s="45" t="s">
        <v>384</v>
      </c>
      <c r="C12" s="300" t="s">
        <v>88</v>
      </c>
      <c r="D12" s="45" t="s">
        <v>384</v>
      </c>
      <c r="E12" s="300" t="s">
        <v>88</v>
      </c>
      <c r="F12" s="8" t="s">
        <v>501</v>
      </c>
      <c r="G12" s="305">
        <v>7</v>
      </c>
      <c r="H12" s="305">
        <v>7</v>
      </c>
    </row>
    <row r="13" spans="1:8" ht="75">
      <c r="A13" s="300" t="s">
        <v>2</v>
      </c>
      <c r="B13" s="45" t="s">
        <v>384</v>
      </c>
      <c r="C13" s="300" t="s">
        <v>88</v>
      </c>
      <c r="D13" s="45" t="s">
        <v>384</v>
      </c>
      <c r="E13" s="300" t="s">
        <v>2</v>
      </c>
      <c r="F13" s="8" t="s">
        <v>502</v>
      </c>
      <c r="G13" s="305">
        <v>5</v>
      </c>
      <c r="H13" s="305">
        <v>5</v>
      </c>
    </row>
    <row r="14" spans="1:8" ht="90">
      <c r="A14" s="300" t="s">
        <v>2</v>
      </c>
      <c r="B14" s="45" t="s">
        <v>384</v>
      </c>
      <c r="C14" s="300" t="s">
        <v>88</v>
      </c>
      <c r="D14" s="45" t="s">
        <v>384</v>
      </c>
      <c r="E14" s="300" t="s">
        <v>478</v>
      </c>
      <c r="F14" s="8" t="s">
        <v>503</v>
      </c>
      <c r="G14" s="305">
        <v>32</v>
      </c>
      <c r="H14" s="305">
        <v>32</v>
      </c>
    </row>
    <row r="15" spans="1:8" ht="90">
      <c r="A15" s="300" t="s">
        <v>2</v>
      </c>
      <c r="B15" s="45" t="s">
        <v>384</v>
      </c>
      <c r="C15" s="300" t="s">
        <v>88</v>
      </c>
      <c r="D15" s="45" t="s">
        <v>384</v>
      </c>
      <c r="E15" s="300" t="s">
        <v>7</v>
      </c>
      <c r="F15" s="8" t="s">
        <v>504</v>
      </c>
      <c r="G15" s="305">
        <v>24</v>
      </c>
      <c r="H15" s="305">
        <v>29</v>
      </c>
    </row>
    <row r="16" spans="1:8" ht="66.75" customHeight="1">
      <c r="A16" s="300" t="s">
        <v>2</v>
      </c>
      <c r="B16" s="45" t="s">
        <v>384</v>
      </c>
      <c r="C16" s="300" t="s">
        <v>88</v>
      </c>
      <c r="D16" s="45" t="s">
        <v>384</v>
      </c>
      <c r="E16" s="300" t="s">
        <v>335</v>
      </c>
      <c r="F16" s="8" t="s">
        <v>459</v>
      </c>
      <c r="G16" s="305">
        <v>36</v>
      </c>
      <c r="H16" s="304" t="s">
        <v>536</v>
      </c>
    </row>
    <row r="17" spans="1:8" ht="66.75" customHeight="1">
      <c r="A17" s="301" t="s">
        <v>2</v>
      </c>
      <c r="B17" s="68" t="s">
        <v>384</v>
      </c>
      <c r="C17" s="301" t="s">
        <v>88</v>
      </c>
      <c r="D17" s="68" t="s">
        <v>384</v>
      </c>
      <c r="E17" s="301" t="s">
        <v>479</v>
      </c>
      <c r="F17" s="83" t="s">
        <v>385</v>
      </c>
      <c r="G17" s="307">
        <v>384</v>
      </c>
      <c r="H17" s="307">
        <v>460</v>
      </c>
    </row>
    <row r="18" spans="1:8" ht="75">
      <c r="A18" s="301" t="s">
        <v>478</v>
      </c>
      <c r="B18" s="303" t="s">
        <v>484</v>
      </c>
      <c r="C18" s="301" t="s">
        <v>88</v>
      </c>
      <c r="D18" s="68" t="s">
        <v>488</v>
      </c>
      <c r="E18" s="301" t="s">
        <v>88</v>
      </c>
      <c r="F18" s="83" t="s">
        <v>505</v>
      </c>
      <c r="G18" s="307">
        <v>118</v>
      </c>
      <c r="H18" s="307">
        <v>141</v>
      </c>
    </row>
    <row r="19" spans="1:8" ht="66.75" customHeight="1">
      <c r="A19" s="301" t="s">
        <v>478</v>
      </c>
      <c r="B19" s="303" t="s">
        <v>484</v>
      </c>
      <c r="C19" s="301" t="s">
        <v>88</v>
      </c>
      <c r="D19" s="68" t="s">
        <v>488</v>
      </c>
      <c r="E19" s="301" t="s">
        <v>2</v>
      </c>
      <c r="F19" s="83" t="s">
        <v>506</v>
      </c>
      <c r="G19" s="307">
        <v>266</v>
      </c>
      <c r="H19" s="307">
        <v>319</v>
      </c>
    </row>
    <row r="20" spans="1:8" ht="66.75" customHeight="1">
      <c r="A20" s="301" t="s">
        <v>478</v>
      </c>
      <c r="B20" s="68" t="s">
        <v>484</v>
      </c>
      <c r="C20" s="301" t="s">
        <v>88</v>
      </c>
      <c r="D20" s="68" t="s">
        <v>488</v>
      </c>
      <c r="E20" s="301" t="s">
        <v>478</v>
      </c>
      <c r="F20" s="83" t="s">
        <v>507</v>
      </c>
      <c r="G20" s="307">
        <v>137</v>
      </c>
      <c r="H20" s="307">
        <v>137</v>
      </c>
    </row>
    <row r="21" spans="1:8" ht="66.75" customHeight="1">
      <c r="A21" s="301" t="s">
        <v>478</v>
      </c>
      <c r="B21" s="68" t="s">
        <v>484</v>
      </c>
      <c r="C21" s="301" t="s">
        <v>88</v>
      </c>
      <c r="D21" s="68" t="s">
        <v>488</v>
      </c>
      <c r="E21" s="301" t="s">
        <v>7</v>
      </c>
      <c r="F21" s="83" t="s">
        <v>508</v>
      </c>
      <c r="G21" s="307">
        <v>137</v>
      </c>
      <c r="H21" s="307">
        <v>137</v>
      </c>
    </row>
    <row r="22" spans="1:8" ht="66.75" customHeight="1">
      <c r="A22" s="301" t="s">
        <v>478</v>
      </c>
      <c r="B22" s="68" t="s">
        <v>484</v>
      </c>
      <c r="C22" s="301" t="s">
        <v>88</v>
      </c>
      <c r="D22" s="68" t="s">
        <v>488</v>
      </c>
      <c r="E22" s="301" t="s">
        <v>335</v>
      </c>
      <c r="F22" s="83" t="s">
        <v>509</v>
      </c>
      <c r="G22" s="307">
        <v>324</v>
      </c>
      <c r="H22" s="307">
        <v>388</v>
      </c>
    </row>
    <row r="23" spans="1:8" ht="66.75" customHeight="1">
      <c r="A23" s="301" t="s">
        <v>478</v>
      </c>
      <c r="B23" s="68" t="s">
        <v>484</v>
      </c>
      <c r="C23" s="301" t="s">
        <v>88</v>
      </c>
      <c r="D23" s="68" t="s">
        <v>488</v>
      </c>
      <c r="E23" s="301" t="s">
        <v>479</v>
      </c>
      <c r="F23" s="83" t="s">
        <v>510</v>
      </c>
      <c r="G23" s="307">
        <v>473</v>
      </c>
      <c r="H23" s="307">
        <v>473</v>
      </c>
    </row>
    <row r="24" spans="1:8" ht="90">
      <c r="A24" s="301" t="s">
        <v>478</v>
      </c>
      <c r="B24" s="68" t="s">
        <v>484</v>
      </c>
      <c r="C24" s="301" t="s">
        <v>88</v>
      </c>
      <c r="D24" s="68" t="s">
        <v>488</v>
      </c>
      <c r="E24" s="301" t="s">
        <v>76</v>
      </c>
      <c r="F24" s="83" t="s">
        <v>511</v>
      </c>
      <c r="G24" s="307">
        <v>403</v>
      </c>
      <c r="H24" s="307">
        <v>483</v>
      </c>
    </row>
    <row r="25" spans="1:8" ht="90">
      <c r="A25" s="301" t="s">
        <v>478</v>
      </c>
      <c r="B25" s="68" t="s">
        <v>485</v>
      </c>
      <c r="C25" s="301" t="s">
        <v>88</v>
      </c>
      <c r="D25" s="68" t="s">
        <v>488</v>
      </c>
      <c r="E25" s="301" t="s">
        <v>480</v>
      </c>
      <c r="F25" s="83" t="s">
        <v>512</v>
      </c>
      <c r="G25" s="307">
        <v>618</v>
      </c>
      <c r="H25" s="307">
        <v>618</v>
      </c>
    </row>
    <row r="26" spans="1:8" ht="90">
      <c r="A26" s="301" t="s">
        <v>478</v>
      </c>
      <c r="B26" s="68" t="s">
        <v>484</v>
      </c>
      <c r="C26" s="301" t="s">
        <v>88</v>
      </c>
      <c r="D26" s="68" t="s">
        <v>488</v>
      </c>
      <c r="E26" s="301" t="s">
        <v>481</v>
      </c>
      <c r="F26" s="83" t="s">
        <v>513</v>
      </c>
      <c r="G26" s="307">
        <v>338</v>
      </c>
      <c r="H26" s="307">
        <v>405</v>
      </c>
    </row>
    <row r="27" spans="1:8" ht="75">
      <c r="A27" s="301" t="s">
        <v>478</v>
      </c>
      <c r="B27" s="68" t="s">
        <v>484</v>
      </c>
      <c r="C27" s="301" t="s">
        <v>88</v>
      </c>
      <c r="D27" s="68" t="s">
        <v>488</v>
      </c>
      <c r="E27" s="301" t="s">
        <v>380</v>
      </c>
      <c r="F27" s="83" t="s">
        <v>514</v>
      </c>
      <c r="G27" s="307">
        <v>487</v>
      </c>
      <c r="H27" s="307">
        <v>487</v>
      </c>
    </row>
    <row r="28" spans="1:8" ht="66.75" customHeight="1">
      <c r="A28" s="301" t="s">
        <v>478</v>
      </c>
      <c r="B28" s="68" t="s">
        <v>484</v>
      </c>
      <c r="C28" s="301" t="s">
        <v>88</v>
      </c>
      <c r="D28" s="68" t="s">
        <v>488</v>
      </c>
      <c r="E28" s="301" t="s">
        <v>476</v>
      </c>
      <c r="F28" s="83" t="s">
        <v>515</v>
      </c>
      <c r="G28" s="307">
        <v>151</v>
      </c>
      <c r="H28" s="307">
        <v>181</v>
      </c>
    </row>
    <row r="29" spans="1:8" ht="66.75" customHeight="1">
      <c r="A29" s="301" t="s">
        <v>478</v>
      </c>
      <c r="B29" s="68" t="s">
        <v>484</v>
      </c>
      <c r="C29" s="301" t="s">
        <v>88</v>
      </c>
      <c r="D29" s="68" t="s">
        <v>488</v>
      </c>
      <c r="E29" s="301" t="s">
        <v>470</v>
      </c>
      <c r="F29" s="83" t="s">
        <v>516</v>
      </c>
      <c r="G29" s="307">
        <v>92</v>
      </c>
      <c r="H29" s="307">
        <v>92</v>
      </c>
    </row>
    <row r="30" spans="1:8" ht="66.75" customHeight="1">
      <c r="A30" s="301" t="s">
        <v>478</v>
      </c>
      <c r="B30" s="68" t="s">
        <v>484</v>
      </c>
      <c r="C30" s="301" t="s">
        <v>88</v>
      </c>
      <c r="D30" s="68" t="s">
        <v>488</v>
      </c>
      <c r="E30" s="301" t="s">
        <v>471</v>
      </c>
      <c r="F30" s="83" t="s">
        <v>517</v>
      </c>
      <c r="G30" s="307">
        <v>136</v>
      </c>
      <c r="H30" s="307">
        <v>136</v>
      </c>
    </row>
    <row r="31" spans="1:8" ht="109.5" customHeight="1">
      <c r="A31" s="301" t="s">
        <v>478</v>
      </c>
      <c r="B31" s="68" t="s">
        <v>484</v>
      </c>
      <c r="C31" s="301" t="s">
        <v>88</v>
      </c>
      <c r="D31" s="68" t="s">
        <v>488</v>
      </c>
      <c r="E31" s="301" t="s">
        <v>474</v>
      </c>
      <c r="F31" s="83" t="s">
        <v>518</v>
      </c>
      <c r="G31" s="307">
        <v>551</v>
      </c>
      <c r="H31" s="307">
        <v>551</v>
      </c>
    </row>
    <row r="32" spans="1:8" ht="100.5" customHeight="1">
      <c r="A32" s="301" t="s">
        <v>478</v>
      </c>
      <c r="B32" s="68" t="s">
        <v>484</v>
      </c>
      <c r="C32" s="301" t="s">
        <v>88</v>
      </c>
      <c r="D32" s="68" t="s">
        <v>488</v>
      </c>
      <c r="E32" s="301">
        <v>15</v>
      </c>
      <c r="F32" s="83" t="s">
        <v>482</v>
      </c>
      <c r="G32" s="307">
        <v>700</v>
      </c>
      <c r="H32" s="307">
        <v>420</v>
      </c>
    </row>
    <row r="33" spans="1:8" ht="77.25" customHeight="1">
      <c r="A33" s="301" t="s">
        <v>478</v>
      </c>
      <c r="B33" s="68" t="s">
        <v>484</v>
      </c>
      <c r="C33" s="301" t="s">
        <v>88</v>
      </c>
      <c r="D33" s="68" t="s">
        <v>488</v>
      </c>
      <c r="E33" s="301">
        <v>16</v>
      </c>
      <c r="F33" s="83" t="s">
        <v>519</v>
      </c>
      <c r="G33" s="307">
        <v>331</v>
      </c>
      <c r="H33" s="307">
        <v>331</v>
      </c>
    </row>
    <row r="34" spans="1:8" ht="66.75" customHeight="1">
      <c r="A34" s="301" t="s">
        <v>478</v>
      </c>
      <c r="B34" s="68" t="s">
        <v>484</v>
      </c>
      <c r="C34" s="301" t="s">
        <v>88</v>
      </c>
      <c r="D34" s="68" t="s">
        <v>488</v>
      </c>
      <c r="E34" s="301">
        <v>17</v>
      </c>
      <c r="F34" s="83" t="s">
        <v>520</v>
      </c>
      <c r="G34" s="307">
        <v>366</v>
      </c>
      <c r="H34" s="307">
        <v>366</v>
      </c>
    </row>
    <row r="35" spans="1:8" ht="66.75" customHeight="1">
      <c r="A35" s="301" t="s">
        <v>478</v>
      </c>
      <c r="B35" s="68" t="s">
        <v>484</v>
      </c>
      <c r="C35" s="301" t="s">
        <v>88</v>
      </c>
      <c r="D35" s="68" t="s">
        <v>488</v>
      </c>
      <c r="E35" s="301">
        <v>18</v>
      </c>
      <c r="F35" s="83" t="s">
        <v>521</v>
      </c>
      <c r="G35" s="307">
        <v>298</v>
      </c>
      <c r="H35" s="307">
        <v>298</v>
      </c>
    </row>
    <row r="36" spans="1:8" ht="66.75" customHeight="1">
      <c r="A36" s="301" t="s">
        <v>478</v>
      </c>
      <c r="B36" s="68" t="s">
        <v>484</v>
      </c>
      <c r="C36" s="301" t="s">
        <v>88</v>
      </c>
      <c r="D36" s="68" t="s">
        <v>488</v>
      </c>
      <c r="E36" s="301">
        <v>19</v>
      </c>
      <c r="F36" s="83" t="s">
        <v>522</v>
      </c>
      <c r="G36" s="307">
        <v>487</v>
      </c>
      <c r="H36" s="307">
        <v>487</v>
      </c>
    </row>
    <row r="37" spans="1:8" ht="66.75" customHeight="1">
      <c r="A37" s="301" t="s">
        <v>478</v>
      </c>
      <c r="B37" s="68" t="s">
        <v>484</v>
      </c>
      <c r="C37" s="301" t="s">
        <v>88</v>
      </c>
      <c r="D37" s="68" t="s">
        <v>488</v>
      </c>
      <c r="E37" s="301">
        <v>20</v>
      </c>
      <c r="F37" s="83" t="s">
        <v>523</v>
      </c>
      <c r="G37" s="307">
        <v>196</v>
      </c>
      <c r="H37" s="307">
        <v>196</v>
      </c>
    </row>
    <row r="38" spans="1:8" ht="66.75" customHeight="1">
      <c r="A38" s="301" t="s">
        <v>478</v>
      </c>
      <c r="B38" s="68" t="s">
        <v>484</v>
      </c>
      <c r="C38" s="301" t="s">
        <v>2</v>
      </c>
      <c r="D38" s="68" t="s">
        <v>489</v>
      </c>
      <c r="E38" s="301" t="s">
        <v>88</v>
      </c>
      <c r="F38" s="83" t="s">
        <v>524</v>
      </c>
      <c r="G38" s="307">
        <v>184</v>
      </c>
      <c r="H38" s="307">
        <v>184</v>
      </c>
    </row>
    <row r="39" spans="1:8" ht="70.5" customHeight="1">
      <c r="A39" s="301" t="s">
        <v>478</v>
      </c>
      <c r="B39" s="68" t="s">
        <v>484</v>
      </c>
      <c r="C39" s="301" t="s">
        <v>2</v>
      </c>
      <c r="D39" s="68" t="s">
        <v>489</v>
      </c>
      <c r="E39" s="301" t="s">
        <v>2</v>
      </c>
      <c r="F39" s="83" t="s">
        <v>525</v>
      </c>
      <c r="G39" s="307">
        <v>56</v>
      </c>
      <c r="H39" s="307">
        <v>56</v>
      </c>
    </row>
    <row r="40" spans="1:8" ht="57.75" customHeight="1">
      <c r="A40" s="301" t="s">
        <v>478</v>
      </c>
      <c r="B40" s="68" t="s">
        <v>484</v>
      </c>
      <c r="C40" s="301" t="s">
        <v>478</v>
      </c>
      <c r="D40" s="68" t="s">
        <v>457</v>
      </c>
      <c r="E40" s="301" t="s">
        <v>88</v>
      </c>
      <c r="F40" s="83" t="s">
        <v>457</v>
      </c>
      <c r="G40" s="307">
        <v>0</v>
      </c>
      <c r="H40" s="307">
        <v>200</v>
      </c>
    </row>
    <row r="41" spans="1:8" ht="66.75" customHeight="1">
      <c r="A41" s="301" t="s">
        <v>7</v>
      </c>
      <c r="B41" s="68" t="s">
        <v>379</v>
      </c>
      <c r="C41" s="301" t="s">
        <v>88</v>
      </c>
      <c r="D41" s="68" t="s">
        <v>382</v>
      </c>
      <c r="E41" s="301" t="s">
        <v>88</v>
      </c>
      <c r="F41" s="83" t="s">
        <v>526</v>
      </c>
      <c r="G41" s="307">
        <v>104</v>
      </c>
      <c r="H41" s="307">
        <v>104</v>
      </c>
    </row>
    <row r="42" spans="1:8" ht="66.75" customHeight="1">
      <c r="A42" s="301" t="s">
        <v>7</v>
      </c>
      <c r="B42" s="68" t="s">
        <v>379</v>
      </c>
      <c r="C42" s="301" t="s">
        <v>88</v>
      </c>
      <c r="D42" s="68" t="s">
        <v>382</v>
      </c>
      <c r="E42" s="301" t="s">
        <v>2</v>
      </c>
      <c r="F42" s="83" t="s">
        <v>460</v>
      </c>
      <c r="G42" s="307">
        <v>116</v>
      </c>
      <c r="H42" s="307">
        <v>116</v>
      </c>
    </row>
    <row r="43" spans="1:8" ht="78.75" customHeight="1">
      <c r="A43" s="301" t="s">
        <v>7</v>
      </c>
      <c r="B43" s="68" t="s">
        <v>379</v>
      </c>
      <c r="C43" s="301" t="s">
        <v>88</v>
      </c>
      <c r="D43" s="68" t="s">
        <v>382</v>
      </c>
      <c r="E43" s="301" t="s">
        <v>478</v>
      </c>
      <c r="F43" s="83" t="s">
        <v>461</v>
      </c>
      <c r="G43" s="307">
        <v>136</v>
      </c>
      <c r="H43" s="307">
        <v>136</v>
      </c>
    </row>
    <row r="44" spans="1:8" ht="76.5" customHeight="1">
      <c r="A44" s="301" t="s">
        <v>7</v>
      </c>
      <c r="B44" s="68" t="s">
        <v>379</v>
      </c>
      <c r="C44" s="301" t="s">
        <v>88</v>
      </c>
      <c r="D44" s="68" t="s">
        <v>382</v>
      </c>
      <c r="E44" s="301" t="s">
        <v>7</v>
      </c>
      <c r="F44" s="83" t="s">
        <v>527</v>
      </c>
      <c r="G44" s="307">
        <v>162</v>
      </c>
      <c r="H44" s="307">
        <v>162</v>
      </c>
    </row>
    <row r="45" spans="1:8" ht="75">
      <c r="A45" s="301" t="s">
        <v>7</v>
      </c>
      <c r="B45" s="68" t="s">
        <v>379</v>
      </c>
      <c r="C45" s="301" t="s">
        <v>88</v>
      </c>
      <c r="D45" s="68" t="s">
        <v>382</v>
      </c>
      <c r="E45" s="301" t="s">
        <v>335</v>
      </c>
      <c r="F45" s="83" t="s">
        <v>528</v>
      </c>
      <c r="G45" s="307">
        <v>176</v>
      </c>
      <c r="H45" s="307">
        <v>176</v>
      </c>
    </row>
    <row r="46" spans="1:8" ht="61.5" customHeight="1">
      <c r="A46" s="301" t="s">
        <v>7</v>
      </c>
      <c r="B46" s="68" t="s">
        <v>379</v>
      </c>
      <c r="C46" s="301" t="s">
        <v>88</v>
      </c>
      <c r="D46" s="68" t="s">
        <v>382</v>
      </c>
      <c r="E46" s="301" t="s">
        <v>479</v>
      </c>
      <c r="F46" s="83" t="s">
        <v>529</v>
      </c>
      <c r="G46" s="307">
        <v>190</v>
      </c>
      <c r="H46" s="307">
        <v>190</v>
      </c>
    </row>
    <row r="47" spans="1:8" ht="66.75" customHeight="1">
      <c r="A47" s="301" t="s">
        <v>7</v>
      </c>
      <c r="B47" s="68" t="s">
        <v>379</v>
      </c>
      <c r="C47" s="301" t="s">
        <v>88</v>
      </c>
      <c r="D47" s="68" t="s">
        <v>382</v>
      </c>
      <c r="E47" s="301" t="s">
        <v>76</v>
      </c>
      <c r="F47" s="83" t="s">
        <v>530</v>
      </c>
      <c r="G47" s="307">
        <v>209</v>
      </c>
      <c r="H47" s="307">
        <v>209</v>
      </c>
    </row>
    <row r="48" spans="1:8" ht="66.75" customHeight="1">
      <c r="A48" s="301" t="s">
        <v>7</v>
      </c>
      <c r="B48" s="68" t="s">
        <v>379</v>
      </c>
      <c r="C48" s="301" t="s">
        <v>88</v>
      </c>
      <c r="D48" s="68" t="s">
        <v>382</v>
      </c>
      <c r="E48" s="301" t="s">
        <v>480</v>
      </c>
      <c r="F48" s="83" t="s">
        <v>531</v>
      </c>
      <c r="G48" s="307">
        <v>238</v>
      </c>
      <c r="H48" s="307">
        <v>238</v>
      </c>
    </row>
    <row r="49" spans="1:8" ht="96" customHeight="1">
      <c r="A49" s="301" t="s">
        <v>7</v>
      </c>
      <c r="B49" s="68" t="s">
        <v>379</v>
      </c>
      <c r="C49" s="301" t="s">
        <v>88</v>
      </c>
      <c r="D49" s="68" t="s">
        <v>382</v>
      </c>
      <c r="E49" s="301" t="s">
        <v>469</v>
      </c>
      <c r="F49" s="83" t="s">
        <v>532</v>
      </c>
      <c r="G49" s="307">
        <v>275</v>
      </c>
      <c r="H49" s="307">
        <v>275</v>
      </c>
    </row>
    <row r="50" spans="1:8" ht="68.25" customHeight="1">
      <c r="A50" s="301" t="s">
        <v>7</v>
      </c>
      <c r="B50" s="68" t="s">
        <v>379</v>
      </c>
      <c r="C50" s="301" t="s">
        <v>88</v>
      </c>
      <c r="D50" s="68" t="s">
        <v>382</v>
      </c>
      <c r="E50" s="301" t="s">
        <v>380</v>
      </c>
      <c r="F50" s="83" t="s">
        <v>533</v>
      </c>
      <c r="G50" s="307">
        <v>223</v>
      </c>
      <c r="H50" s="307">
        <v>223</v>
      </c>
    </row>
    <row r="51" spans="1:8" ht="79.5" customHeight="1">
      <c r="A51" s="301" t="s">
        <v>7</v>
      </c>
      <c r="B51" s="68" t="s">
        <v>379</v>
      </c>
      <c r="C51" s="301" t="s">
        <v>2</v>
      </c>
      <c r="D51" s="68" t="s">
        <v>383</v>
      </c>
      <c r="E51" s="301" t="s">
        <v>465</v>
      </c>
      <c r="F51" s="83" t="s">
        <v>534</v>
      </c>
      <c r="G51" s="307">
        <v>170</v>
      </c>
      <c r="H51" s="307">
        <v>170</v>
      </c>
    </row>
    <row r="52" spans="1:8" ht="57" customHeight="1">
      <c r="A52" s="301" t="s">
        <v>7</v>
      </c>
      <c r="B52" s="68" t="s">
        <v>379</v>
      </c>
      <c r="C52" s="301" t="s">
        <v>478</v>
      </c>
      <c r="D52" s="68" t="s">
        <v>455</v>
      </c>
      <c r="E52" s="301" t="s">
        <v>88</v>
      </c>
      <c r="F52" s="83" t="s">
        <v>442</v>
      </c>
      <c r="G52" s="307">
        <v>12</v>
      </c>
      <c r="H52" s="307">
        <v>12</v>
      </c>
    </row>
    <row r="53" spans="1:8" ht="58.5" customHeight="1">
      <c r="A53" s="301" t="s">
        <v>7</v>
      </c>
      <c r="B53" s="68" t="s">
        <v>379</v>
      </c>
      <c r="C53" s="301" t="s">
        <v>478</v>
      </c>
      <c r="D53" s="68" t="s">
        <v>455</v>
      </c>
      <c r="E53" s="301" t="s">
        <v>2</v>
      </c>
      <c r="F53" s="83" t="s">
        <v>443</v>
      </c>
      <c r="G53" s="307">
        <v>17</v>
      </c>
      <c r="H53" s="307">
        <v>17</v>
      </c>
    </row>
    <row r="54" spans="1:8" ht="69.75" customHeight="1">
      <c r="A54" s="301" t="s">
        <v>7</v>
      </c>
      <c r="B54" s="68" t="s">
        <v>379</v>
      </c>
      <c r="C54" s="301" t="s">
        <v>478</v>
      </c>
      <c r="D54" s="68" t="s">
        <v>455</v>
      </c>
      <c r="E54" s="301" t="s">
        <v>478</v>
      </c>
      <c r="F54" s="83" t="s">
        <v>446</v>
      </c>
      <c r="G54" s="307">
        <v>32</v>
      </c>
      <c r="H54" s="307">
        <v>25</v>
      </c>
    </row>
    <row r="55" spans="1:8" ht="63" customHeight="1">
      <c r="A55" s="301" t="s">
        <v>7</v>
      </c>
      <c r="B55" s="68" t="s">
        <v>379</v>
      </c>
      <c r="C55" s="301" t="s">
        <v>478</v>
      </c>
      <c r="D55" s="68" t="s">
        <v>455</v>
      </c>
      <c r="E55" s="301" t="s">
        <v>7</v>
      </c>
      <c r="F55" s="83" t="s">
        <v>447</v>
      </c>
      <c r="G55" s="307">
        <v>71</v>
      </c>
      <c r="H55" s="307">
        <v>5</v>
      </c>
    </row>
    <row r="56" spans="1:8" ht="65.25" customHeight="1">
      <c r="A56" s="301" t="s">
        <v>7</v>
      </c>
      <c r="B56" s="68" t="s">
        <v>379</v>
      </c>
      <c r="C56" s="301" t="s">
        <v>478</v>
      </c>
      <c r="D56" s="68" t="s">
        <v>455</v>
      </c>
      <c r="E56" s="301" t="s">
        <v>335</v>
      </c>
      <c r="F56" s="83" t="s">
        <v>444</v>
      </c>
      <c r="G56" s="307">
        <v>11</v>
      </c>
      <c r="H56" s="307">
        <v>11</v>
      </c>
    </row>
    <row r="57" spans="1:8" ht="67.5" customHeight="1">
      <c r="A57" s="301" t="s">
        <v>7</v>
      </c>
      <c r="B57" s="68" t="s">
        <v>379</v>
      </c>
      <c r="C57" s="301" t="s">
        <v>478</v>
      </c>
      <c r="D57" s="68" t="s">
        <v>455</v>
      </c>
      <c r="E57" s="301" t="s">
        <v>479</v>
      </c>
      <c r="F57" s="83" t="s">
        <v>445</v>
      </c>
      <c r="G57" s="307">
        <v>2</v>
      </c>
      <c r="H57" s="307">
        <v>2</v>
      </c>
    </row>
    <row r="58" spans="1:8" ht="78.75" customHeight="1">
      <c r="A58" s="301" t="s">
        <v>7</v>
      </c>
      <c r="B58" s="68" t="s">
        <v>379</v>
      </c>
      <c r="C58" s="301" t="s">
        <v>7</v>
      </c>
      <c r="D58" s="68" t="s">
        <v>381</v>
      </c>
      <c r="E58" s="301" t="s">
        <v>88</v>
      </c>
      <c r="F58" s="83" t="s">
        <v>483</v>
      </c>
      <c r="G58" s="307">
        <v>49</v>
      </c>
      <c r="H58" s="307">
        <v>25</v>
      </c>
    </row>
    <row r="59" spans="1:8" ht="43.5" customHeight="1">
      <c r="A59" s="301" t="s">
        <v>335</v>
      </c>
      <c r="B59" s="68" t="s">
        <v>386</v>
      </c>
      <c r="C59" s="301" t="s">
        <v>88</v>
      </c>
      <c r="D59" s="68" t="s">
        <v>386</v>
      </c>
      <c r="E59" s="301" t="s">
        <v>88</v>
      </c>
      <c r="F59" s="83" t="s">
        <v>386</v>
      </c>
      <c r="G59" s="307">
        <v>1236</v>
      </c>
      <c r="H59" s="307">
        <v>1236</v>
      </c>
    </row>
    <row r="60" spans="1:8" ht="43.5" customHeight="1">
      <c r="A60" s="301" t="s">
        <v>335</v>
      </c>
      <c r="B60" s="68" t="s">
        <v>386</v>
      </c>
      <c r="C60" s="301" t="s">
        <v>2</v>
      </c>
      <c r="D60" s="68" t="s">
        <v>386</v>
      </c>
      <c r="E60" s="301" t="s">
        <v>88</v>
      </c>
      <c r="F60" s="83" t="s">
        <v>462</v>
      </c>
      <c r="G60" s="307">
        <v>620</v>
      </c>
      <c r="H60" s="307">
        <v>750</v>
      </c>
    </row>
    <row r="61" spans="1:8" ht="43.5" customHeight="1">
      <c r="A61" s="301" t="s">
        <v>479</v>
      </c>
      <c r="B61" s="68" t="s">
        <v>472</v>
      </c>
      <c r="C61" s="301" t="s">
        <v>88</v>
      </c>
      <c r="D61" s="68" t="s">
        <v>387</v>
      </c>
      <c r="E61" s="301" t="s">
        <v>88</v>
      </c>
      <c r="F61" s="83" t="s">
        <v>387</v>
      </c>
      <c r="G61" s="307">
        <v>170</v>
      </c>
      <c r="H61" s="307">
        <v>170</v>
      </c>
    </row>
    <row r="62" spans="1:8" ht="43.5" customHeight="1">
      <c r="A62" s="301" t="s">
        <v>479</v>
      </c>
      <c r="B62" s="68" t="s">
        <v>472</v>
      </c>
      <c r="C62" s="301" t="s">
        <v>2</v>
      </c>
      <c r="D62" s="68" t="s">
        <v>388</v>
      </c>
      <c r="E62" s="301" t="s">
        <v>88</v>
      </c>
      <c r="F62" s="83" t="s">
        <v>388</v>
      </c>
      <c r="G62" s="307">
        <v>308</v>
      </c>
      <c r="H62" s="307">
        <v>6102</v>
      </c>
    </row>
    <row r="63" spans="1:8" ht="43.5" customHeight="1">
      <c r="A63" s="301" t="s">
        <v>479</v>
      </c>
      <c r="B63" s="68" t="s">
        <v>472</v>
      </c>
      <c r="C63" s="301" t="s">
        <v>478</v>
      </c>
      <c r="D63" s="68" t="s">
        <v>389</v>
      </c>
      <c r="E63" s="301" t="s">
        <v>88</v>
      </c>
      <c r="F63" s="83" t="s">
        <v>389</v>
      </c>
      <c r="G63" s="307">
        <v>444</v>
      </c>
      <c r="H63" s="307">
        <v>444</v>
      </c>
    </row>
    <row r="64" spans="1:8" ht="43.5" customHeight="1">
      <c r="A64" s="301" t="s">
        <v>479</v>
      </c>
      <c r="B64" s="68" t="s">
        <v>472</v>
      </c>
      <c r="C64" s="301" t="s">
        <v>7</v>
      </c>
      <c r="D64" s="68" t="s">
        <v>391</v>
      </c>
      <c r="E64" s="301" t="s">
        <v>88</v>
      </c>
      <c r="F64" s="83" t="s">
        <v>391</v>
      </c>
      <c r="G64" s="307">
        <v>444</v>
      </c>
      <c r="H64" s="304" t="s">
        <v>536</v>
      </c>
    </row>
    <row r="65" spans="1:8" ht="51" customHeight="1">
      <c r="A65" s="301" t="s">
        <v>479</v>
      </c>
      <c r="B65" s="68" t="s">
        <v>472</v>
      </c>
      <c r="C65" s="301" t="s">
        <v>335</v>
      </c>
      <c r="D65" s="68" t="s">
        <v>390</v>
      </c>
      <c r="E65" s="301" t="s">
        <v>88</v>
      </c>
      <c r="F65" s="83" t="s">
        <v>473</v>
      </c>
      <c r="G65" s="307">
        <v>800</v>
      </c>
      <c r="H65" s="307">
        <v>409</v>
      </c>
    </row>
    <row r="66" spans="1:8" ht="66.75" customHeight="1">
      <c r="A66" s="301" t="s">
        <v>479</v>
      </c>
      <c r="B66" s="68" t="s">
        <v>472</v>
      </c>
      <c r="C66" s="301" t="s">
        <v>335</v>
      </c>
      <c r="D66" s="68" t="s">
        <v>390</v>
      </c>
      <c r="E66" s="301" t="s">
        <v>2</v>
      </c>
      <c r="F66" s="83" t="s">
        <v>393</v>
      </c>
      <c r="G66" s="307">
        <v>1600</v>
      </c>
      <c r="H66" s="307">
        <v>409</v>
      </c>
    </row>
    <row r="67" spans="1:8" ht="80.25" customHeight="1">
      <c r="A67" s="301" t="s">
        <v>479</v>
      </c>
      <c r="B67" s="68" t="s">
        <v>472</v>
      </c>
      <c r="C67" s="301" t="s">
        <v>479</v>
      </c>
      <c r="D67" s="68" t="s">
        <v>394</v>
      </c>
      <c r="E67" s="301" t="s">
        <v>88</v>
      </c>
      <c r="F67" s="83" t="s">
        <v>392</v>
      </c>
      <c r="G67" s="307">
        <v>480</v>
      </c>
      <c r="H67" s="307">
        <v>409</v>
      </c>
    </row>
    <row r="68" spans="1:8" ht="80.25" customHeight="1">
      <c r="A68" s="301" t="s">
        <v>479</v>
      </c>
      <c r="B68" s="68" t="s">
        <v>472</v>
      </c>
      <c r="C68" s="301" t="s">
        <v>479</v>
      </c>
      <c r="D68" s="68" t="s">
        <v>394</v>
      </c>
      <c r="E68" s="301" t="s">
        <v>2</v>
      </c>
      <c r="F68" s="83" t="s">
        <v>393</v>
      </c>
      <c r="G68" s="307">
        <v>960</v>
      </c>
      <c r="H68" s="307">
        <v>409</v>
      </c>
    </row>
    <row r="69" spans="1:8" ht="66.75" customHeight="1">
      <c r="A69" s="301" t="s">
        <v>479</v>
      </c>
      <c r="B69" s="68" t="s">
        <v>472</v>
      </c>
      <c r="C69" s="301" t="s">
        <v>76</v>
      </c>
      <c r="D69" s="68" t="s">
        <v>427</v>
      </c>
      <c r="E69" s="301" t="s">
        <v>88</v>
      </c>
      <c r="F69" s="83" t="s">
        <v>427</v>
      </c>
      <c r="G69" s="307">
        <v>480</v>
      </c>
      <c r="H69" s="307">
        <v>409</v>
      </c>
    </row>
    <row r="70" spans="1:8" ht="43.5" customHeight="1">
      <c r="A70" s="301" t="s">
        <v>479</v>
      </c>
      <c r="B70" s="68" t="s">
        <v>472</v>
      </c>
      <c r="C70" s="301" t="s">
        <v>480</v>
      </c>
      <c r="D70" s="68" t="s">
        <v>430</v>
      </c>
      <c r="E70" s="301" t="s">
        <v>88</v>
      </c>
      <c r="F70" s="83" t="s">
        <v>430</v>
      </c>
      <c r="G70" s="307">
        <v>24</v>
      </c>
      <c r="H70" s="307">
        <v>24</v>
      </c>
    </row>
    <row r="71" spans="1:8" ht="43.5" customHeight="1">
      <c r="A71" s="301" t="s">
        <v>479</v>
      </c>
      <c r="B71" s="68" t="s">
        <v>472</v>
      </c>
      <c r="C71" s="301" t="s">
        <v>481</v>
      </c>
      <c r="D71" s="68" t="s">
        <v>448</v>
      </c>
      <c r="E71" s="301" t="s">
        <v>88</v>
      </c>
      <c r="F71" s="83" t="s">
        <v>448</v>
      </c>
      <c r="G71" s="307">
        <v>90</v>
      </c>
      <c r="H71" s="307">
        <v>90</v>
      </c>
    </row>
    <row r="72" spans="1:8" ht="43.5" customHeight="1">
      <c r="A72" s="301" t="s">
        <v>76</v>
      </c>
      <c r="B72" s="68" t="s">
        <v>395</v>
      </c>
      <c r="C72" s="301" t="s">
        <v>88</v>
      </c>
      <c r="D72" s="68" t="s">
        <v>396</v>
      </c>
      <c r="E72" s="301" t="s">
        <v>88</v>
      </c>
      <c r="F72" s="83" t="s">
        <v>396</v>
      </c>
      <c r="G72" s="307">
        <v>96</v>
      </c>
      <c r="H72" s="304" t="s">
        <v>536</v>
      </c>
    </row>
    <row r="73" spans="1:8" ht="43.5" customHeight="1">
      <c r="A73" s="301" t="s">
        <v>76</v>
      </c>
      <c r="B73" s="68" t="s">
        <v>395</v>
      </c>
      <c r="C73" s="301" t="s">
        <v>2</v>
      </c>
      <c r="D73" s="68" t="s">
        <v>397</v>
      </c>
      <c r="E73" s="301" t="s">
        <v>88</v>
      </c>
      <c r="F73" s="83" t="s">
        <v>431</v>
      </c>
      <c r="G73" s="307">
        <v>144</v>
      </c>
      <c r="H73" s="307">
        <v>144</v>
      </c>
    </row>
    <row r="74" spans="1:8" ht="43.5" customHeight="1">
      <c r="A74" s="301" t="s">
        <v>76</v>
      </c>
      <c r="B74" s="68" t="s">
        <v>395</v>
      </c>
      <c r="C74" s="301" t="s">
        <v>2</v>
      </c>
      <c r="D74" s="68" t="s">
        <v>397</v>
      </c>
      <c r="E74" s="301" t="s">
        <v>2</v>
      </c>
      <c r="F74" s="83" t="s">
        <v>398</v>
      </c>
      <c r="G74" s="307">
        <v>144</v>
      </c>
      <c r="H74" s="307">
        <v>144</v>
      </c>
    </row>
    <row r="75" spans="1:8" ht="43.5" customHeight="1">
      <c r="A75" s="301" t="s">
        <v>76</v>
      </c>
      <c r="B75" s="68" t="s">
        <v>395</v>
      </c>
      <c r="C75" s="301" t="s">
        <v>478</v>
      </c>
      <c r="D75" s="68" t="s">
        <v>463</v>
      </c>
      <c r="E75" s="301" t="s">
        <v>88</v>
      </c>
      <c r="F75" s="83" t="s">
        <v>399</v>
      </c>
      <c r="G75" s="307">
        <v>120</v>
      </c>
      <c r="H75" s="304" t="s">
        <v>536</v>
      </c>
    </row>
    <row r="76" spans="1:8" ht="43.5" customHeight="1">
      <c r="A76" s="301" t="s">
        <v>480</v>
      </c>
      <c r="B76" s="68" t="s">
        <v>400</v>
      </c>
      <c r="C76" s="301" t="s">
        <v>88</v>
      </c>
      <c r="D76" s="68" t="s">
        <v>400</v>
      </c>
      <c r="E76" s="301" t="s">
        <v>88</v>
      </c>
      <c r="F76" s="83" t="s">
        <v>400</v>
      </c>
      <c r="G76" s="307">
        <v>128</v>
      </c>
      <c r="H76" s="307">
        <v>128</v>
      </c>
    </row>
    <row r="77" spans="1:8" ht="43.5" customHeight="1">
      <c r="A77" s="301" t="s">
        <v>481</v>
      </c>
      <c r="B77" s="68" t="s">
        <v>401</v>
      </c>
      <c r="C77" s="301" t="s">
        <v>88</v>
      </c>
      <c r="D77" s="68" t="s">
        <v>458</v>
      </c>
      <c r="E77" s="301" t="s">
        <v>88</v>
      </c>
      <c r="F77" s="83" t="s">
        <v>402</v>
      </c>
      <c r="G77" s="307">
        <v>36</v>
      </c>
      <c r="H77" s="304" t="s">
        <v>536</v>
      </c>
    </row>
    <row r="78" spans="1:8" ht="48" customHeight="1">
      <c r="A78" s="301" t="s">
        <v>481</v>
      </c>
      <c r="B78" s="68" t="s">
        <v>401</v>
      </c>
      <c r="C78" s="301" t="s">
        <v>2</v>
      </c>
      <c r="D78" s="68" t="s">
        <v>441</v>
      </c>
      <c r="E78" s="301" t="s">
        <v>88</v>
      </c>
      <c r="F78" s="83" t="s">
        <v>403</v>
      </c>
      <c r="G78" s="307">
        <v>144</v>
      </c>
      <c r="H78" s="304" t="s">
        <v>536</v>
      </c>
    </row>
    <row r="79" spans="1:8" ht="43.5" customHeight="1">
      <c r="A79" s="301" t="s">
        <v>380</v>
      </c>
      <c r="B79" s="68" t="s">
        <v>405</v>
      </c>
      <c r="C79" s="301" t="s">
        <v>88</v>
      </c>
      <c r="D79" s="68" t="s">
        <v>406</v>
      </c>
      <c r="E79" s="301" t="s">
        <v>88</v>
      </c>
      <c r="F79" s="83" t="s">
        <v>407</v>
      </c>
      <c r="G79" s="307">
        <v>14</v>
      </c>
      <c r="H79" s="307">
        <v>14</v>
      </c>
    </row>
    <row r="80" spans="1:8" ht="43.5" customHeight="1">
      <c r="A80" s="301" t="s">
        <v>380</v>
      </c>
      <c r="B80" s="68" t="s">
        <v>405</v>
      </c>
      <c r="C80" s="301" t="s">
        <v>88</v>
      </c>
      <c r="D80" s="68" t="s">
        <v>406</v>
      </c>
      <c r="E80" s="301" t="s">
        <v>2</v>
      </c>
      <c r="F80" s="83" t="s">
        <v>408</v>
      </c>
      <c r="G80" s="307">
        <v>11</v>
      </c>
      <c r="H80" s="307">
        <v>11</v>
      </c>
    </row>
    <row r="81" spans="1:8" ht="39" customHeight="1">
      <c r="A81" s="301" t="s">
        <v>380</v>
      </c>
      <c r="B81" s="68" t="s">
        <v>404</v>
      </c>
      <c r="C81" s="301" t="s">
        <v>2</v>
      </c>
      <c r="D81" s="68" t="s">
        <v>409</v>
      </c>
      <c r="E81" s="301" t="s">
        <v>88</v>
      </c>
      <c r="F81" s="83" t="s">
        <v>412</v>
      </c>
      <c r="G81" s="307">
        <v>11</v>
      </c>
      <c r="H81" s="307">
        <v>11</v>
      </c>
    </row>
    <row r="82" spans="1:8" ht="42.75" customHeight="1">
      <c r="A82" s="301" t="s">
        <v>380</v>
      </c>
      <c r="B82" s="68" t="s">
        <v>404</v>
      </c>
      <c r="C82" s="301" t="s">
        <v>2</v>
      </c>
      <c r="D82" s="68" t="s">
        <v>409</v>
      </c>
      <c r="E82" s="301" t="s">
        <v>2</v>
      </c>
      <c r="F82" s="83" t="s">
        <v>413</v>
      </c>
      <c r="G82" s="307">
        <v>8</v>
      </c>
      <c r="H82" s="307">
        <v>10</v>
      </c>
    </row>
    <row r="83" spans="1:8" ht="43.5" customHeight="1">
      <c r="A83" s="301" t="s">
        <v>380</v>
      </c>
      <c r="B83" s="68" t="s">
        <v>404</v>
      </c>
      <c r="C83" s="301" t="s">
        <v>2</v>
      </c>
      <c r="D83" s="68" t="s">
        <v>409</v>
      </c>
      <c r="E83" s="301" t="s">
        <v>478</v>
      </c>
      <c r="F83" s="83" t="s">
        <v>414</v>
      </c>
      <c r="G83" s="307">
        <v>11</v>
      </c>
      <c r="H83" s="307">
        <v>15</v>
      </c>
    </row>
    <row r="84" spans="1:8" ht="43.5" customHeight="1">
      <c r="A84" s="301" t="s">
        <v>380</v>
      </c>
      <c r="B84" s="68" t="s">
        <v>404</v>
      </c>
      <c r="C84" s="301" t="s">
        <v>2</v>
      </c>
      <c r="D84" s="68" t="s">
        <v>409</v>
      </c>
      <c r="E84" s="301" t="s">
        <v>7</v>
      </c>
      <c r="F84" s="83" t="s">
        <v>410</v>
      </c>
      <c r="G84" s="307">
        <v>36</v>
      </c>
      <c r="H84" s="307">
        <v>30</v>
      </c>
    </row>
    <row r="85" spans="1:8" ht="43.5" customHeight="1">
      <c r="A85" s="301" t="s">
        <v>380</v>
      </c>
      <c r="B85" s="68" t="s">
        <v>404</v>
      </c>
      <c r="C85" s="301" t="s">
        <v>2</v>
      </c>
      <c r="D85" s="68" t="s">
        <v>409</v>
      </c>
      <c r="E85" s="301" t="s">
        <v>335</v>
      </c>
      <c r="F85" s="83" t="s">
        <v>411</v>
      </c>
      <c r="G85" s="307">
        <v>48</v>
      </c>
      <c r="H85" s="307">
        <v>48</v>
      </c>
    </row>
    <row r="86" spans="1:8" ht="43.5" customHeight="1">
      <c r="A86" s="301" t="s">
        <v>380</v>
      </c>
      <c r="B86" s="68" t="s">
        <v>404</v>
      </c>
      <c r="C86" s="301" t="s">
        <v>478</v>
      </c>
      <c r="D86" s="68" t="s">
        <v>415</v>
      </c>
      <c r="E86" s="301" t="s">
        <v>88</v>
      </c>
      <c r="F86" s="83" t="s">
        <v>415</v>
      </c>
      <c r="G86" s="307">
        <v>22</v>
      </c>
      <c r="H86" s="307">
        <v>29</v>
      </c>
    </row>
    <row r="87" spans="1:8" ht="42.75" customHeight="1">
      <c r="A87" s="301" t="s">
        <v>380</v>
      </c>
      <c r="B87" s="68" t="s">
        <v>404</v>
      </c>
      <c r="C87" s="301" t="s">
        <v>7</v>
      </c>
      <c r="D87" s="68" t="s">
        <v>416</v>
      </c>
      <c r="E87" s="301" t="s">
        <v>88</v>
      </c>
      <c r="F87" s="83" t="s">
        <v>416</v>
      </c>
      <c r="G87" s="307">
        <v>72</v>
      </c>
      <c r="H87" s="307">
        <v>60</v>
      </c>
    </row>
    <row r="88" spans="1:8" ht="42.75" customHeight="1">
      <c r="A88" s="301" t="s">
        <v>476</v>
      </c>
      <c r="B88" s="68" t="s">
        <v>417</v>
      </c>
      <c r="C88" s="301" t="s">
        <v>88</v>
      </c>
      <c r="D88" s="68" t="s">
        <v>418</v>
      </c>
      <c r="E88" s="301" t="s">
        <v>88</v>
      </c>
      <c r="F88" s="83" t="s">
        <v>419</v>
      </c>
      <c r="G88" s="307">
        <v>350</v>
      </c>
      <c r="H88" s="307">
        <v>350</v>
      </c>
    </row>
    <row r="89" spans="1:8" ht="43.5" customHeight="1">
      <c r="A89" s="301" t="s">
        <v>476</v>
      </c>
      <c r="B89" s="68" t="s">
        <v>417</v>
      </c>
      <c r="C89" s="301" t="s">
        <v>88</v>
      </c>
      <c r="D89" s="68" t="s">
        <v>418</v>
      </c>
      <c r="E89" s="301" t="s">
        <v>2</v>
      </c>
      <c r="F89" s="83" t="s">
        <v>450</v>
      </c>
      <c r="G89" s="302" t="s">
        <v>464</v>
      </c>
      <c r="H89" s="307">
        <v>140</v>
      </c>
    </row>
    <row r="90" spans="1:8" ht="43.5" customHeight="1">
      <c r="A90" s="301" t="s">
        <v>476</v>
      </c>
      <c r="B90" s="68" t="s">
        <v>417</v>
      </c>
      <c r="C90" s="301" t="s">
        <v>88</v>
      </c>
      <c r="D90" s="68" t="s">
        <v>418</v>
      </c>
      <c r="E90" s="301" t="s">
        <v>478</v>
      </c>
      <c r="F90" s="83" t="s">
        <v>449</v>
      </c>
      <c r="G90" s="302" t="s">
        <v>464</v>
      </c>
      <c r="H90" s="307">
        <v>270</v>
      </c>
    </row>
    <row r="91" spans="1:8" ht="45">
      <c r="A91" s="301" t="s">
        <v>476</v>
      </c>
      <c r="B91" s="68" t="s">
        <v>417</v>
      </c>
      <c r="C91" s="301" t="s">
        <v>2</v>
      </c>
      <c r="D91" s="68" t="s">
        <v>420</v>
      </c>
      <c r="E91" s="301" t="s">
        <v>88</v>
      </c>
      <c r="F91" s="83" t="s">
        <v>420</v>
      </c>
      <c r="G91" s="307">
        <v>486</v>
      </c>
      <c r="H91" s="307">
        <v>405</v>
      </c>
    </row>
    <row r="92" spans="1:8" ht="45">
      <c r="A92" s="301" t="s">
        <v>476</v>
      </c>
      <c r="B92" s="68" t="s">
        <v>417</v>
      </c>
      <c r="C92" s="301" t="s">
        <v>2</v>
      </c>
      <c r="D92" s="68" t="s">
        <v>420</v>
      </c>
      <c r="E92" s="301" t="s">
        <v>2</v>
      </c>
      <c r="F92" s="83" t="s">
        <v>450</v>
      </c>
      <c r="G92" s="307">
        <v>219</v>
      </c>
      <c r="H92" s="307">
        <v>182</v>
      </c>
    </row>
    <row r="93" spans="1:8" ht="43.5" customHeight="1">
      <c r="A93" s="301" t="s">
        <v>476</v>
      </c>
      <c r="B93" s="68" t="s">
        <v>417</v>
      </c>
      <c r="C93" s="301" t="s">
        <v>2</v>
      </c>
      <c r="D93" s="68" t="s">
        <v>420</v>
      </c>
      <c r="E93" s="301" t="s">
        <v>478</v>
      </c>
      <c r="F93" s="83" t="s">
        <v>449</v>
      </c>
      <c r="G93" s="307">
        <v>211</v>
      </c>
      <c r="H93" s="307">
        <v>175</v>
      </c>
    </row>
    <row r="94" spans="1:8" ht="42.75" customHeight="1">
      <c r="A94" s="301" t="s">
        <v>476</v>
      </c>
      <c r="B94" s="68" t="s">
        <v>417</v>
      </c>
      <c r="C94" s="301" t="s">
        <v>478</v>
      </c>
      <c r="D94" s="68" t="s">
        <v>452</v>
      </c>
      <c r="E94" s="301" t="s">
        <v>88</v>
      </c>
      <c r="F94" s="83" t="s">
        <v>421</v>
      </c>
      <c r="G94" s="307">
        <v>3019</v>
      </c>
      <c r="H94" s="307">
        <v>3019</v>
      </c>
    </row>
    <row r="95" spans="1:8" ht="43.5" customHeight="1">
      <c r="A95" s="301" t="s">
        <v>476</v>
      </c>
      <c r="B95" s="68" t="s">
        <v>417</v>
      </c>
      <c r="C95" s="301" t="s">
        <v>478</v>
      </c>
      <c r="D95" s="68" t="s">
        <v>452</v>
      </c>
      <c r="E95" s="301" t="s">
        <v>2</v>
      </c>
      <c r="F95" s="83" t="s">
        <v>424</v>
      </c>
      <c r="G95" s="307">
        <v>280</v>
      </c>
      <c r="H95" s="307">
        <v>280</v>
      </c>
    </row>
    <row r="96" spans="1:8" ht="43.5" customHeight="1">
      <c r="A96" s="301" t="s">
        <v>476</v>
      </c>
      <c r="B96" s="68" t="s">
        <v>417</v>
      </c>
      <c r="C96" s="301" t="s">
        <v>478</v>
      </c>
      <c r="D96" s="68" t="s">
        <v>452</v>
      </c>
      <c r="E96" s="301" t="s">
        <v>478</v>
      </c>
      <c r="F96" s="83" t="s">
        <v>450</v>
      </c>
      <c r="G96" s="307">
        <v>752</v>
      </c>
      <c r="H96" s="307">
        <v>800</v>
      </c>
    </row>
    <row r="97" spans="1:8" ht="43.5" customHeight="1">
      <c r="A97" s="301" t="s">
        <v>476</v>
      </c>
      <c r="B97" s="68" t="s">
        <v>417</v>
      </c>
      <c r="C97" s="301" t="s">
        <v>478</v>
      </c>
      <c r="D97" s="68" t="s">
        <v>452</v>
      </c>
      <c r="E97" s="301" t="s">
        <v>7</v>
      </c>
      <c r="F97" s="83" t="s">
        <v>449</v>
      </c>
      <c r="G97" s="307" t="s">
        <v>537</v>
      </c>
      <c r="H97" s="307">
        <v>2020</v>
      </c>
    </row>
    <row r="98" spans="1:8" ht="43.5" customHeight="1">
      <c r="A98" s="301" t="s">
        <v>476</v>
      </c>
      <c r="B98" s="68" t="s">
        <v>417</v>
      </c>
      <c r="C98" s="301" t="s">
        <v>7</v>
      </c>
      <c r="D98" s="68" t="s">
        <v>422</v>
      </c>
      <c r="E98" s="301" t="s">
        <v>88</v>
      </c>
      <c r="F98" s="83" t="s">
        <v>423</v>
      </c>
      <c r="G98" s="307">
        <v>800</v>
      </c>
      <c r="H98" s="307">
        <v>800</v>
      </c>
    </row>
    <row r="99" spans="1:8" ht="42.75" customHeight="1">
      <c r="A99" s="301" t="s">
        <v>476</v>
      </c>
      <c r="B99" s="68" t="s">
        <v>417</v>
      </c>
      <c r="C99" s="301" t="s">
        <v>7</v>
      </c>
      <c r="D99" s="68" t="s">
        <v>422</v>
      </c>
      <c r="E99" s="301" t="s">
        <v>2</v>
      </c>
      <c r="F99" s="83" t="s">
        <v>450</v>
      </c>
      <c r="G99" s="302" t="s">
        <v>464</v>
      </c>
      <c r="H99" s="307">
        <v>320</v>
      </c>
    </row>
    <row r="100" spans="1:8" ht="43.5" customHeight="1">
      <c r="A100" s="301" t="s">
        <v>476</v>
      </c>
      <c r="B100" s="68" t="s">
        <v>417</v>
      </c>
      <c r="C100" s="301" t="s">
        <v>7</v>
      </c>
      <c r="D100" s="68" t="s">
        <v>422</v>
      </c>
      <c r="E100" s="301" t="s">
        <v>478</v>
      </c>
      <c r="F100" s="83" t="s">
        <v>449</v>
      </c>
      <c r="G100" s="302" t="s">
        <v>464</v>
      </c>
      <c r="H100" s="307">
        <v>450</v>
      </c>
    </row>
    <row r="101" spans="1:8" ht="43.5" customHeight="1">
      <c r="A101" s="301" t="s">
        <v>476</v>
      </c>
      <c r="B101" s="68" t="s">
        <v>417</v>
      </c>
      <c r="C101" s="301" t="s">
        <v>335</v>
      </c>
      <c r="D101" s="68" t="s">
        <v>425</v>
      </c>
      <c r="E101" s="301" t="s">
        <v>88</v>
      </c>
      <c r="F101" s="83" t="s">
        <v>426</v>
      </c>
      <c r="G101" s="307">
        <v>800</v>
      </c>
      <c r="H101" s="307">
        <v>800</v>
      </c>
    </row>
    <row r="102" spans="1:8" ht="43.5" customHeight="1">
      <c r="A102" s="301" t="s">
        <v>476</v>
      </c>
      <c r="B102" s="68" t="s">
        <v>417</v>
      </c>
      <c r="C102" s="301" t="s">
        <v>335</v>
      </c>
      <c r="D102" s="68" t="s">
        <v>425</v>
      </c>
      <c r="E102" s="301" t="s">
        <v>2</v>
      </c>
      <c r="F102" s="83" t="s">
        <v>449</v>
      </c>
      <c r="G102" s="302" t="s">
        <v>464</v>
      </c>
      <c r="H102" s="307">
        <v>350</v>
      </c>
    </row>
    <row r="103" spans="1:8" ht="43.5" customHeight="1">
      <c r="A103" s="301" t="s">
        <v>476</v>
      </c>
      <c r="B103" s="68" t="s">
        <v>417</v>
      </c>
      <c r="C103" s="301" t="s">
        <v>335</v>
      </c>
      <c r="D103" s="68" t="s">
        <v>425</v>
      </c>
      <c r="E103" s="301" t="s">
        <v>478</v>
      </c>
      <c r="F103" s="83" t="s">
        <v>450</v>
      </c>
      <c r="G103" s="302" t="s">
        <v>464</v>
      </c>
      <c r="H103" s="307">
        <v>320</v>
      </c>
    </row>
    <row r="104" spans="1:8" ht="60">
      <c r="A104" s="301" t="s">
        <v>470</v>
      </c>
      <c r="B104" s="68" t="s">
        <v>429</v>
      </c>
      <c r="C104" s="301" t="s">
        <v>88</v>
      </c>
      <c r="D104" s="68" t="s">
        <v>428</v>
      </c>
      <c r="E104" s="301" t="s">
        <v>88</v>
      </c>
      <c r="F104" s="83" t="s">
        <v>428</v>
      </c>
      <c r="G104" s="307">
        <v>200</v>
      </c>
      <c r="H104" s="307">
        <v>167</v>
      </c>
    </row>
    <row r="105" spans="1:8" ht="60">
      <c r="A105" s="301" t="s">
        <v>470</v>
      </c>
      <c r="B105" s="68" t="s">
        <v>429</v>
      </c>
      <c r="C105" s="301" t="s">
        <v>2</v>
      </c>
      <c r="D105" s="68" t="s">
        <v>451</v>
      </c>
      <c r="E105" s="301" t="s">
        <v>88</v>
      </c>
      <c r="F105" s="83" t="s">
        <v>451</v>
      </c>
      <c r="G105" s="307">
        <v>103</v>
      </c>
      <c r="H105" s="307">
        <v>134</v>
      </c>
    </row>
    <row r="106" spans="1:8" ht="43.5" customHeight="1">
      <c r="A106" s="301" t="s">
        <v>470</v>
      </c>
      <c r="B106" s="68" t="s">
        <v>429</v>
      </c>
      <c r="C106" s="301" t="s">
        <v>478</v>
      </c>
      <c r="D106" s="68" t="s">
        <v>450</v>
      </c>
      <c r="E106" s="301" t="s">
        <v>88</v>
      </c>
      <c r="F106" s="83" t="s">
        <v>450</v>
      </c>
      <c r="G106" s="307">
        <v>199</v>
      </c>
      <c r="H106" s="307">
        <v>140</v>
      </c>
    </row>
    <row r="107" spans="1:8" ht="75">
      <c r="A107" s="301" t="s">
        <v>471</v>
      </c>
      <c r="B107" s="68" t="s">
        <v>486</v>
      </c>
      <c r="C107" s="301" t="s">
        <v>88</v>
      </c>
      <c r="D107" s="68" t="s">
        <v>487</v>
      </c>
      <c r="E107" s="301" t="s">
        <v>88</v>
      </c>
      <c r="F107" s="83" t="s">
        <v>432</v>
      </c>
      <c r="G107" s="307">
        <v>43</v>
      </c>
      <c r="H107" s="307">
        <v>36</v>
      </c>
    </row>
    <row r="108" spans="1:8" ht="75">
      <c r="A108" s="301" t="s">
        <v>471</v>
      </c>
      <c r="B108" s="68" t="s">
        <v>486</v>
      </c>
      <c r="C108" s="301" t="s">
        <v>88</v>
      </c>
      <c r="D108" s="68" t="s">
        <v>487</v>
      </c>
      <c r="E108" s="301" t="s">
        <v>2</v>
      </c>
      <c r="F108" s="83" t="s">
        <v>433</v>
      </c>
      <c r="G108" s="307">
        <v>120</v>
      </c>
      <c r="H108" s="307">
        <v>120</v>
      </c>
    </row>
    <row r="109" spans="1:8" ht="75">
      <c r="A109" s="301" t="s">
        <v>471</v>
      </c>
      <c r="B109" s="68" t="s">
        <v>486</v>
      </c>
      <c r="C109" s="301" t="s">
        <v>88</v>
      </c>
      <c r="D109" s="68" t="s">
        <v>487</v>
      </c>
      <c r="E109" s="301" t="s">
        <v>478</v>
      </c>
      <c r="F109" s="83" t="s">
        <v>434</v>
      </c>
      <c r="G109" s="307">
        <v>220</v>
      </c>
      <c r="H109" s="307">
        <v>183</v>
      </c>
    </row>
    <row r="110" spans="1:8" ht="75">
      <c r="A110" s="301" t="s">
        <v>471</v>
      </c>
      <c r="B110" s="68" t="s">
        <v>486</v>
      </c>
      <c r="C110" s="301" t="s">
        <v>88</v>
      </c>
      <c r="D110" s="68" t="s">
        <v>487</v>
      </c>
      <c r="E110" s="301" t="s">
        <v>7</v>
      </c>
      <c r="F110" s="83" t="s">
        <v>435</v>
      </c>
      <c r="G110" s="307">
        <v>48</v>
      </c>
      <c r="H110" s="307">
        <v>40</v>
      </c>
    </row>
    <row r="111" spans="1:8" ht="75">
      <c r="A111" s="301" t="s">
        <v>471</v>
      </c>
      <c r="B111" s="68" t="s">
        <v>486</v>
      </c>
      <c r="C111" s="301" t="s">
        <v>88</v>
      </c>
      <c r="D111" s="68" t="s">
        <v>487</v>
      </c>
      <c r="E111" s="301" t="s">
        <v>335</v>
      </c>
      <c r="F111" s="83" t="s">
        <v>436</v>
      </c>
      <c r="G111" s="307">
        <v>12</v>
      </c>
      <c r="H111" s="304" t="s">
        <v>536</v>
      </c>
    </row>
    <row r="112" spans="1:8" ht="75">
      <c r="A112" s="301" t="s">
        <v>471</v>
      </c>
      <c r="B112" s="68" t="s">
        <v>486</v>
      </c>
      <c r="C112" s="301" t="s">
        <v>88</v>
      </c>
      <c r="D112" s="68" t="s">
        <v>487</v>
      </c>
      <c r="E112" s="301" t="s">
        <v>479</v>
      </c>
      <c r="F112" s="83" t="s">
        <v>437</v>
      </c>
      <c r="G112" s="307">
        <v>12</v>
      </c>
      <c r="H112" s="304" t="s">
        <v>536</v>
      </c>
    </row>
    <row r="113" spans="1:8" ht="45">
      <c r="A113" s="301" t="s">
        <v>471</v>
      </c>
      <c r="B113" s="68" t="s">
        <v>486</v>
      </c>
      <c r="C113" s="301" t="s">
        <v>2</v>
      </c>
      <c r="D113" s="68" t="s">
        <v>477</v>
      </c>
      <c r="E113" s="301" t="s">
        <v>88</v>
      </c>
      <c r="F113" s="83" t="s">
        <v>453</v>
      </c>
      <c r="G113" s="302" t="s">
        <v>539</v>
      </c>
      <c r="H113" s="306" t="s">
        <v>538</v>
      </c>
    </row>
    <row r="114" spans="1:8" ht="43.5" customHeight="1">
      <c r="A114" s="301" t="s">
        <v>471</v>
      </c>
      <c r="B114" s="68" t="s">
        <v>486</v>
      </c>
      <c r="C114" s="301" t="s">
        <v>2</v>
      </c>
      <c r="D114" s="68" t="s">
        <v>477</v>
      </c>
      <c r="E114" s="301" t="s">
        <v>2</v>
      </c>
      <c r="F114" s="83" t="s">
        <v>454</v>
      </c>
      <c r="G114" s="307">
        <v>1440</v>
      </c>
      <c r="H114" s="307">
        <v>1320</v>
      </c>
    </row>
    <row r="115" spans="1:8" ht="43.5" customHeight="1">
      <c r="A115" s="301" t="s">
        <v>474</v>
      </c>
      <c r="B115" s="68" t="s">
        <v>439</v>
      </c>
      <c r="C115" s="301" t="s">
        <v>88</v>
      </c>
      <c r="D115" s="68" t="s">
        <v>438</v>
      </c>
      <c r="E115" s="301" t="s">
        <v>88</v>
      </c>
      <c r="F115" s="83" t="s">
        <v>439</v>
      </c>
      <c r="G115" s="307">
        <v>60</v>
      </c>
      <c r="H115" s="304" t="s">
        <v>536</v>
      </c>
    </row>
    <row r="116" spans="1:8" ht="53.25" customHeight="1">
      <c r="A116" s="301" t="s">
        <v>475</v>
      </c>
      <c r="B116" s="68" t="s">
        <v>440</v>
      </c>
      <c r="C116" s="301" t="s">
        <v>88</v>
      </c>
      <c r="D116" s="68" t="s">
        <v>440</v>
      </c>
      <c r="E116" s="301" t="s">
        <v>88</v>
      </c>
      <c r="F116" s="83" t="s">
        <v>440</v>
      </c>
      <c r="G116" s="307">
        <v>850</v>
      </c>
      <c r="H116" s="307">
        <v>1105</v>
      </c>
    </row>
    <row r="117" ht="28.5" customHeight="1"/>
  </sheetData>
  <sheetProtection/>
  <printOptions horizontalCentered="1" verticalCentered="1"/>
  <pageMargins left="0.1968503937007874" right="0.1968503937007874" top="0.5511811023622047" bottom="0.5511811023622047" header="0.11811023622047245" footer="0.11811023622047245"/>
  <pageSetup orientation="landscape" paperSize="9" scale="65" r:id="rId1"/>
  <headerFooter>
    <oddFooter>&amp;R&amp;P</oddFooter>
  </headerFooter>
  <rowBreaks count="10" manualBreakCount="10">
    <brk id="7" max="7" man="1"/>
    <brk id="17" max="7" man="1"/>
    <brk id="24" max="255" man="1"/>
    <brk id="31" max="255" man="1"/>
    <brk id="40" max="7" man="1"/>
    <brk id="48" max="255" man="1"/>
    <brk id="57" max="255" man="1"/>
    <brk id="67" max="7" man="1"/>
    <brk id="77" max="7" man="1"/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zoomScale="80" zoomScaleNormal="80" zoomScaleSheetLayoutView="100" workbookViewId="0" topLeftCell="D1">
      <selection activeCell="G9" sqref="G9"/>
    </sheetView>
  </sheetViews>
  <sheetFormatPr defaultColWidth="9.140625" defaultRowHeight="15"/>
  <cols>
    <col min="1" max="1" width="5.7109375" style="17" customWidth="1"/>
    <col min="2" max="2" width="15.421875" style="18" customWidth="1"/>
    <col min="3" max="3" width="25.28125" style="1" customWidth="1"/>
    <col min="4" max="4" width="7.57421875" style="1" customWidth="1"/>
    <col min="5" max="5" width="75.00390625" style="19" customWidth="1"/>
    <col min="6" max="6" width="15.421875" style="192" customWidth="1"/>
    <col min="7" max="7" width="12.421875" style="247" customWidth="1"/>
    <col min="8" max="8" width="14.00390625" style="192" customWidth="1"/>
    <col min="9" max="9" width="40.57421875" style="1" customWidth="1"/>
    <col min="10" max="10" width="17.8515625" style="1" customWidth="1"/>
    <col min="11" max="11" width="63.421875" style="1" customWidth="1"/>
    <col min="12" max="16384" width="9.140625" style="1" customWidth="1"/>
  </cols>
  <sheetData>
    <row r="1" spans="1:2" ht="18.75">
      <c r="A1" s="47"/>
      <c r="B1" s="48"/>
    </row>
    <row r="2" spans="1:5" ht="15.75">
      <c r="A2" s="435" t="s">
        <v>300</v>
      </c>
      <c r="B2" s="435"/>
      <c r="C2" s="435"/>
      <c r="D2" s="3"/>
      <c r="E2" s="46" t="s">
        <v>184</v>
      </c>
    </row>
    <row r="3" spans="1:10" ht="47.25" customHeight="1">
      <c r="A3" s="436" t="s">
        <v>299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40.5" customHeight="1">
      <c r="A4" s="437" t="s">
        <v>302</v>
      </c>
      <c r="B4" s="437"/>
      <c r="C4" s="437"/>
      <c r="D4" s="437"/>
      <c r="E4" s="437"/>
      <c r="F4" s="437"/>
      <c r="G4" s="437"/>
      <c r="H4" s="437"/>
      <c r="I4" s="437"/>
      <c r="J4" s="437"/>
    </row>
    <row r="5" spans="1:10" ht="102.75" customHeight="1">
      <c r="A5" s="6" t="s">
        <v>1</v>
      </c>
      <c r="B5" s="6" t="s">
        <v>0</v>
      </c>
      <c r="C5" s="6" t="s">
        <v>173</v>
      </c>
      <c r="D5" s="6" t="s">
        <v>174</v>
      </c>
      <c r="E5" s="6" t="s">
        <v>160</v>
      </c>
      <c r="F5" s="193" t="s">
        <v>347</v>
      </c>
      <c r="G5" s="248" t="s">
        <v>342</v>
      </c>
      <c r="H5" s="240" t="s">
        <v>375</v>
      </c>
      <c r="I5" s="71" t="s">
        <v>301</v>
      </c>
      <c r="J5" s="71" t="s">
        <v>303</v>
      </c>
    </row>
    <row r="6" spans="1:10" s="20" customFormat="1" ht="15">
      <c r="A6" s="4" t="s">
        <v>88</v>
      </c>
      <c r="B6" s="5">
        <v>2</v>
      </c>
      <c r="C6" s="5">
        <v>3</v>
      </c>
      <c r="D6" s="6">
        <v>4</v>
      </c>
      <c r="E6" s="5">
        <v>5</v>
      </c>
      <c r="F6" s="194"/>
      <c r="G6" s="249"/>
      <c r="H6" s="194"/>
      <c r="I6" s="104"/>
      <c r="J6" s="104"/>
    </row>
    <row r="7" spans="1:11" s="20" customFormat="1" ht="27" customHeight="1">
      <c r="A7" s="282"/>
      <c r="B7" s="283"/>
      <c r="C7" s="283"/>
      <c r="D7" s="284"/>
      <c r="E7" s="283"/>
      <c r="F7" s="279"/>
      <c r="G7" s="280">
        <f>G8+G26+G30+G42+G88+G114+G133+G137+G151+G153+G159+G162+G176+G180+G184+G200+G216+G220+G229+G239+G247</f>
        <v>74166</v>
      </c>
      <c r="H7" s="280">
        <f>H8+H26+H30+H42+H88+H114+H133+H137+H151+H153+H159+H162+H176+H180+H184+H200+H216+H220+H229+H239+H247</f>
        <v>94835244.51</v>
      </c>
      <c r="I7" s="281"/>
      <c r="J7" s="281"/>
      <c r="K7" s="287"/>
    </row>
    <row r="8" spans="1:10" ht="15.75" customHeight="1">
      <c r="A8" s="7">
        <v>1</v>
      </c>
      <c r="B8" s="438" t="s">
        <v>89</v>
      </c>
      <c r="C8" s="438"/>
      <c r="D8" s="438"/>
      <c r="E8" s="438"/>
      <c r="F8" s="195"/>
      <c r="G8" s="141">
        <f>SUM(G9:G25)</f>
        <v>3339</v>
      </c>
      <c r="H8" s="141">
        <f>SUM(H9:H25)</f>
        <v>9488397.28</v>
      </c>
      <c r="I8" s="117"/>
      <c r="J8" s="116"/>
    </row>
    <row r="9" spans="1:11" ht="33" customHeight="1">
      <c r="A9" s="381" t="s">
        <v>172</v>
      </c>
      <c r="B9" s="404" t="s">
        <v>90</v>
      </c>
      <c r="C9" s="398" t="s">
        <v>352</v>
      </c>
      <c r="D9" s="5">
        <v>1</v>
      </c>
      <c r="E9" s="83" t="s">
        <v>207</v>
      </c>
      <c r="F9" s="196">
        <v>3150.36</v>
      </c>
      <c r="G9" s="250">
        <v>48</v>
      </c>
      <c r="H9" s="241">
        <f>F9*G9</f>
        <v>151217.28</v>
      </c>
      <c r="I9" s="158" t="s">
        <v>343</v>
      </c>
      <c r="J9" s="159" t="s">
        <v>304</v>
      </c>
      <c r="K9" s="1">
        <f>G9/12*13</f>
        <v>52</v>
      </c>
    </row>
    <row r="10" spans="1:10" ht="23.25" customHeight="1">
      <c r="A10" s="382"/>
      <c r="B10" s="414"/>
      <c r="C10" s="399"/>
      <c r="D10" s="5">
        <v>2</v>
      </c>
      <c r="E10" s="83" t="s">
        <v>208</v>
      </c>
      <c r="F10" s="196">
        <v>3168</v>
      </c>
      <c r="G10" s="250">
        <v>1197</v>
      </c>
      <c r="H10" s="241">
        <f>F10*G10</f>
        <v>3792096</v>
      </c>
      <c r="I10" s="158" t="s">
        <v>343</v>
      </c>
      <c r="J10" s="159" t="s">
        <v>304</v>
      </c>
    </row>
    <row r="11" spans="1:10" ht="24">
      <c r="A11" s="382"/>
      <c r="B11" s="414"/>
      <c r="C11" s="399"/>
      <c r="D11" s="5">
        <v>3</v>
      </c>
      <c r="E11" s="83" t="s">
        <v>114</v>
      </c>
      <c r="F11" s="196">
        <v>3168</v>
      </c>
      <c r="G11" s="250">
        <v>49</v>
      </c>
      <c r="H11" s="241">
        <f>F11*G11</f>
        <v>155232</v>
      </c>
      <c r="I11" s="158" t="s">
        <v>343</v>
      </c>
      <c r="J11" s="159" t="s">
        <v>304</v>
      </c>
    </row>
    <row r="12" spans="1:10" ht="32.25" customHeight="1">
      <c r="A12" s="387"/>
      <c r="B12" s="405"/>
      <c r="C12" s="403"/>
      <c r="D12" s="156">
        <v>4</v>
      </c>
      <c r="E12" s="147" t="s">
        <v>345</v>
      </c>
      <c r="F12" s="197"/>
      <c r="G12" s="251"/>
      <c r="H12" s="241">
        <f>F12*G12</f>
        <v>0</v>
      </c>
      <c r="I12" s="158" t="s">
        <v>343</v>
      </c>
      <c r="J12" s="159" t="s">
        <v>304</v>
      </c>
    </row>
    <row r="13" spans="1:10" ht="18" customHeight="1">
      <c r="A13" s="31"/>
      <c r="B13" s="43"/>
      <c r="C13" s="32"/>
      <c r="D13" s="188"/>
      <c r="E13" s="33"/>
      <c r="F13" s="198"/>
      <c r="G13" s="252"/>
      <c r="H13" s="198"/>
      <c r="I13" s="33"/>
      <c r="J13" s="33"/>
    </row>
    <row r="14" spans="1:10" ht="23.25" customHeight="1">
      <c r="A14" s="381" t="s">
        <v>171</v>
      </c>
      <c r="B14" s="404" t="s">
        <v>90</v>
      </c>
      <c r="C14" s="398" t="s">
        <v>353</v>
      </c>
      <c r="D14" s="5">
        <v>1</v>
      </c>
      <c r="E14" s="8" t="s">
        <v>113</v>
      </c>
      <c r="F14" s="196">
        <v>3145.5</v>
      </c>
      <c r="G14" s="250">
        <v>840</v>
      </c>
      <c r="H14" s="241">
        <f>F14*G14</f>
        <v>2642220</v>
      </c>
      <c r="I14" s="158" t="s">
        <v>343</v>
      </c>
      <c r="J14" s="159" t="s">
        <v>304</v>
      </c>
    </row>
    <row r="15" spans="1:10" ht="24">
      <c r="A15" s="382"/>
      <c r="B15" s="414"/>
      <c r="C15" s="399"/>
      <c r="D15" s="5">
        <v>2</v>
      </c>
      <c r="E15" s="8" t="s">
        <v>112</v>
      </c>
      <c r="F15" s="196">
        <v>3240</v>
      </c>
      <c r="G15" s="250">
        <v>4</v>
      </c>
      <c r="H15" s="241">
        <f>F15*G15</f>
        <v>12960</v>
      </c>
      <c r="I15" s="158" t="s">
        <v>343</v>
      </c>
      <c r="J15" s="159" t="s">
        <v>304</v>
      </c>
    </row>
    <row r="16" spans="1:10" ht="35.25" customHeight="1">
      <c r="A16" s="382"/>
      <c r="B16" s="414"/>
      <c r="C16" s="399"/>
      <c r="D16" s="5">
        <v>3</v>
      </c>
      <c r="E16" s="8" t="s">
        <v>111</v>
      </c>
      <c r="F16" s="196">
        <v>3240</v>
      </c>
      <c r="G16" s="250">
        <v>248</v>
      </c>
      <c r="H16" s="241">
        <f>F16*G16</f>
        <v>803520</v>
      </c>
      <c r="I16" s="158" t="s">
        <v>343</v>
      </c>
      <c r="J16" s="159" t="s">
        <v>304</v>
      </c>
    </row>
    <row r="17" spans="1:10" ht="18.75" customHeight="1">
      <c r="A17" s="382"/>
      <c r="B17" s="414"/>
      <c r="C17" s="399"/>
      <c r="D17" s="5">
        <v>4</v>
      </c>
      <c r="E17" s="8" t="s">
        <v>110</v>
      </c>
      <c r="F17" s="196">
        <v>3240</v>
      </c>
      <c r="G17" s="253">
        <v>0</v>
      </c>
      <c r="H17" s="241">
        <f>F17*G17</f>
        <v>0</v>
      </c>
      <c r="I17" s="158" t="s">
        <v>343</v>
      </c>
      <c r="J17" s="159" t="s">
        <v>304</v>
      </c>
    </row>
    <row r="18" spans="1:10" ht="34.5" customHeight="1">
      <c r="A18" s="387"/>
      <c r="B18" s="405"/>
      <c r="C18" s="403"/>
      <c r="D18" s="28">
        <v>5</v>
      </c>
      <c r="E18" s="83" t="s">
        <v>155</v>
      </c>
      <c r="F18" s="196"/>
      <c r="G18" s="250"/>
      <c r="H18" s="241"/>
      <c r="I18" s="158" t="s">
        <v>343</v>
      </c>
      <c r="J18" s="159" t="s">
        <v>304</v>
      </c>
    </row>
    <row r="19" spans="1:10" ht="22.5" customHeight="1">
      <c r="A19" s="31"/>
      <c r="B19" s="43"/>
      <c r="C19" s="32"/>
      <c r="D19" s="188"/>
      <c r="E19" s="33"/>
      <c r="F19" s="198"/>
      <c r="G19" s="252"/>
      <c r="H19" s="198"/>
      <c r="I19" s="33"/>
      <c r="J19" s="33"/>
    </row>
    <row r="20" spans="1:10" s="2" customFormat="1" ht="25.5" customHeight="1">
      <c r="A20" s="370" t="s">
        <v>170</v>
      </c>
      <c r="B20" s="404" t="s">
        <v>90</v>
      </c>
      <c r="C20" s="433" t="s">
        <v>354</v>
      </c>
      <c r="D20" s="5">
        <v>1</v>
      </c>
      <c r="E20" s="8" t="s">
        <v>109</v>
      </c>
      <c r="F20" s="196">
        <v>1902</v>
      </c>
      <c r="G20" s="250">
        <v>680</v>
      </c>
      <c r="H20" s="241">
        <f>F20*G20</f>
        <v>1293360</v>
      </c>
      <c r="I20" s="158" t="s">
        <v>343</v>
      </c>
      <c r="J20" s="159" t="s">
        <v>304</v>
      </c>
    </row>
    <row r="21" spans="1:10" s="2" customFormat="1" ht="24" customHeight="1">
      <c r="A21" s="370"/>
      <c r="B21" s="405"/>
      <c r="C21" s="434"/>
      <c r="D21" s="5">
        <v>2</v>
      </c>
      <c r="E21" s="8" t="s">
        <v>105</v>
      </c>
      <c r="F21" s="196">
        <v>2000</v>
      </c>
      <c r="G21" s="250">
        <v>215</v>
      </c>
      <c r="H21" s="241">
        <f>F21*G21</f>
        <v>430000</v>
      </c>
      <c r="I21" s="158" t="s">
        <v>343</v>
      </c>
      <c r="J21" s="159" t="s">
        <v>304</v>
      </c>
    </row>
    <row r="22" spans="1:10" s="2" customFormat="1" ht="18" customHeight="1">
      <c r="A22" s="97"/>
      <c r="B22" s="43"/>
      <c r="C22" s="32"/>
      <c r="D22" s="188"/>
      <c r="E22" s="33"/>
      <c r="F22" s="198"/>
      <c r="G22" s="252"/>
      <c r="H22" s="198"/>
      <c r="I22" s="33"/>
      <c r="J22" s="33"/>
    </row>
    <row r="23" spans="1:10" s="2" customFormat="1" ht="27.75" customHeight="1">
      <c r="A23" s="381" t="s">
        <v>169</v>
      </c>
      <c r="B23" s="404" t="s">
        <v>90</v>
      </c>
      <c r="C23" s="426" t="s">
        <v>355</v>
      </c>
      <c r="D23" s="5">
        <v>1</v>
      </c>
      <c r="E23" s="8" t="s">
        <v>106</v>
      </c>
      <c r="F23" s="196">
        <v>3240</v>
      </c>
      <c r="G23" s="250">
        <v>41</v>
      </c>
      <c r="H23" s="196">
        <f>F23*G23</f>
        <v>132840</v>
      </c>
      <c r="I23" s="158" t="s">
        <v>343</v>
      </c>
      <c r="J23" s="159" t="s">
        <v>304</v>
      </c>
    </row>
    <row r="24" spans="1:10" s="2" customFormat="1" ht="29.25" customHeight="1">
      <c r="A24" s="382"/>
      <c r="B24" s="414"/>
      <c r="C24" s="426"/>
      <c r="D24" s="5">
        <v>2</v>
      </c>
      <c r="E24" s="8" t="s">
        <v>107</v>
      </c>
      <c r="F24" s="196">
        <v>3240</v>
      </c>
      <c r="G24" s="250">
        <v>1</v>
      </c>
      <c r="H24" s="196">
        <f>F24*G24</f>
        <v>3240</v>
      </c>
      <c r="I24" s="158" t="s">
        <v>343</v>
      </c>
      <c r="J24" s="159" t="s">
        <v>304</v>
      </c>
    </row>
    <row r="25" spans="1:10" s="2" customFormat="1" ht="27" customHeight="1">
      <c r="A25" s="387"/>
      <c r="B25" s="405"/>
      <c r="C25" s="426"/>
      <c r="D25" s="5">
        <v>3</v>
      </c>
      <c r="E25" s="8" t="s">
        <v>108</v>
      </c>
      <c r="F25" s="196">
        <v>4482</v>
      </c>
      <c r="G25" s="250">
        <v>16</v>
      </c>
      <c r="H25" s="196">
        <f>F25*G25</f>
        <v>71712</v>
      </c>
      <c r="I25" s="158" t="s">
        <v>343</v>
      </c>
      <c r="J25" s="159" t="s">
        <v>304</v>
      </c>
    </row>
    <row r="26" spans="1:10" ht="38.25" customHeight="1">
      <c r="A26" s="10">
        <v>2</v>
      </c>
      <c r="B26" s="427" t="s">
        <v>91</v>
      </c>
      <c r="C26" s="428"/>
      <c r="D26" s="428"/>
      <c r="E26" s="429"/>
      <c r="F26" s="199"/>
      <c r="G26" s="254">
        <f>SUM(G27:G29)</f>
        <v>308</v>
      </c>
      <c r="H26" s="242">
        <f>SUM(H27:H29)</f>
        <v>323890</v>
      </c>
      <c r="I26" s="111" t="s">
        <v>305</v>
      </c>
      <c r="J26" s="169" t="s">
        <v>306</v>
      </c>
    </row>
    <row r="27" spans="1:10" ht="21.75" customHeight="1">
      <c r="A27" s="381" t="s">
        <v>2</v>
      </c>
      <c r="B27" s="404" t="s">
        <v>92</v>
      </c>
      <c r="C27" s="430"/>
      <c r="D27" s="5">
        <v>1</v>
      </c>
      <c r="E27" s="8" t="s">
        <v>102</v>
      </c>
      <c r="F27" s="196">
        <v>732</v>
      </c>
      <c r="G27" s="250">
        <v>113</v>
      </c>
      <c r="H27" s="196">
        <f>F27*G27</f>
        <v>82716</v>
      </c>
      <c r="I27" s="72"/>
      <c r="J27" s="114"/>
    </row>
    <row r="28" spans="1:10" ht="20.25" customHeight="1">
      <c r="A28" s="382"/>
      <c r="B28" s="414"/>
      <c r="C28" s="431"/>
      <c r="D28" s="5">
        <v>2</v>
      </c>
      <c r="E28" s="8" t="s">
        <v>103</v>
      </c>
      <c r="F28" s="196">
        <v>498</v>
      </c>
      <c r="G28" s="250">
        <v>163</v>
      </c>
      <c r="H28" s="196">
        <f>F28*G28</f>
        <v>81174</v>
      </c>
      <c r="I28" s="72"/>
      <c r="J28" s="114"/>
    </row>
    <row r="29" spans="1:10" ht="15">
      <c r="A29" s="387"/>
      <c r="B29" s="405"/>
      <c r="C29" s="432"/>
      <c r="D29" s="5">
        <v>3</v>
      </c>
      <c r="E29" s="8" t="s">
        <v>104</v>
      </c>
      <c r="F29" s="196">
        <v>5000</v>
      </c>
      <c r="G29" s="250">
        <v>32</v>
      </c>
      <c r="H29" s="196">
        <f>F29*G29</f>
        <v>160000</v>
      </c>
      <c r="I29" s="72"/>
      <c r="J29" s="114"/>
    </row>
    <row r="30" spans="1:10" ht="35.25" customHeight="1">
      <c r="A30" s="13">
        <v>3</v>
      </c>
      <c r="B30" s="341" t="s">
        <v>93</v>
      </c>
      <c r="C30" s="341"/>
      <c r="D30" s="341"/>
      <c r="E30" s="341"/>
      <c r="F30" s="195"/>
      <c r="G30" s="254">
        <f>SUM(G31:G41)</f>
        <v>1797</v>
      </c>
      <c r="H30" s="242">
        <f>SUM(H31:H41)</f>
        <v>1159711</v>
      </c>
      <c r="I30" s="111" t="s">
        <v>305</v>
      </c>
      <c r="J30" s="160" t="s">
        <v>344</v>
      </c>
    </row>
    <row r="31" spans="1:10" ht="25.5" customHeight="1">
      <c r="A31" s="381" t="s">
        <v>168</v>
      </c>
      <c r="B31" s="404" t="s">
        <v>94</v>
      </c>
      <c r="C31" s="398" t="s">
        <v>356</v>
      </c>
      <c r="D31" s="21">
        <v>1</v>
      </c>
      <c r="E31" s="8" t="s">
        <v>3</v>
      </c>
      <c r="F31" s="196">
        <v>1080</v>
      </c>
      <c r="G31" s="250">
        <v>303</v>
      </c>
      <c r="H31" s="196">
        <f>F31*G31</f>
        <v>327240</v>
      </c>
      <c r="I31" s="72"/>
      <c r="J31" s="72"/>
    </row>
    <row r="32" spans="1:10" ht="21.75" customHeight="1">
      <c r="A32" s="382"/>
      <c r="B32" s="414"/>
      <c r="C32" s="399"/>
      <c r="D32" s="21">
        <v>2</v>
      </c>
      <c r="E32" s="8" t="s">
        <v>4</v>
      </c>
      <c r="F32" s="196">
        <v>666</v>
      </c>
      <c r="G32" s="250">
        <v>71</v>
      </c>
      <c r="H32" s="196">
        <f>F32*G32</f>
        <v>47286</v>
      </c>
      <c r="I32" s="72"/>
      <c r="J32" s="72"/>
    </row>
    <row r="33" spans="1:10" ht="21" customHeight="1">
      <c r="A33" s="382"/>
      <c r="B33" s="414"/>
      <c r="C33" s="399"/>
      <c r="D33" s="21">
        <v>3.1</v>
      </c>
      <c r="E33" s="8" t="s">
        <v>153</v>
      </c>
      <c r="F33" s="196">
        <v>856</v>
      </c>
      <c r="G33" s="250">
        <v>20</v>
      </c>
      <c r="H33" s="196">
        <f>F33*G33</f>
        <v>17120</v>
      </c>
      <c r="I33" s="72"/>
      <c r="J33" s="72"/>
    </row>
    <row r="34" spans="1:10" ht="15">
      <c r="A34" s="387"/>
      <c r="B34" s="414"/>
      <c r="C34" s="403"/>
      <c r="D34" s="21">
        <v>3.2</v>
      </c>
      <c r="E34" s="83" t="s">
        <v>144</v>
      </c>
      <c r="F34" s="196">
        <v>924</v>
      </c>
      <c r="G34" s="250">
        <v>533</v>
      </c>
      <c r="H34" s="196">
        <f>F34*G34</f>
        <v>492492</v>
      </c>
      <c r="I34" s="72"/>
      <c r="J34" s="72"/>
    </row>
    <row r="35" spans="1:10" ht="35.25" customHeight="1">
      <c r="A35" s="31"/>
      <c r="B35" s="33"/>
      <c r="C35" s="33"/>
      <c r="D35" s="34"/>
      <c r="E35" s="33"/>
      <c r="F35" s="200"/>
      <c r="G35" s="255"/>
      <c r="H35" s="243"/>
      <c r="I35" s="111" t="s">
        <v>305</v>
      </c>
      <c r="J35" s="160" t="s">
        <v>344</v>
      </c>
    </row>
    <row r="36" spans="1:11" ht="22.5" customHeight="1">
      <c r="A36" s="370" t="s">
        <v>167</v>
      </c>
      <c r="B36" s="398" t="s">
        <v>94</v>
      </c>
      <c r="C36" s="396" t="s">
        <v>115</v>
      </c>
      <c r="D36" s="21">
        <v>1</v>
      </c>
      <c r="E36" s="8" t="s">
        <v>5</v>
      </c>
      <c r="F36" s="196">
        <v>1075</v>
      </c>
      <c r="G36" s="250">
        <v>191</v>
      </c>
      <c r="H36" s="196">
        <f>F36*G36</f>
        <v>205325</v>
      </c>
      <c r="I36" s="72"/>
      <c r="J36" s="72"/>
      <c r="K36" s="239"/>
    </row>
    <row r="37" spans="1:11" ht="51" customHeight="1">
      <c r="A37" s="370"/>
      <c r="B37" s="399"/>
      <c r="C37" s="396"/>
      <c r="D37" s="21">
        <v>2</v>
      </c>
      <c r="E37" s="8" t="s">
        <v>4</v>
      </c>
      <c r="F37" s="196">
        <v>1075</v>
      </c>
      <c r="G37" s="250">
        <v>24</v>
      </c>
      <c r="H37" s="196">
        <f>F37*G37</f>
        <v>25800</v>
      </c>
      <c r="I37" s="72"/>
      <c r="J37" s="72"/>
      <c r="K37" s="239"/>
    </row>
    <row r="38" spans="1:11" ht="34.5" customHeight="1">
      <c r="A38" s="31"/>
      <c r="B38" s="33"/>
      <c r="C38" s="33"/>
      <c r="D38" s="34"/>
      <c r="E38" s="33"/>
      <c r="F38" s="200"/>
      <c r="G38" s="255"/>
      <c r="H38" s="243"/>
      <c r="I38" s="111" t="s">
        <v>305</v>
      </c>
      <c r="J38" s="160" t="s">
        <v>344</v>
      </c>
      <c r="K38" s="239"/>
    </row>
    <row r="39" spans="1:11" ht="23.25" customHeight="1">
      <c r="A39" s="381" t="s">
        <v>6</v>
      </c>
      <c r="B39" s="404" t="s">
        <v>94</v>
      </c>
      <c r="C39" s="421" t="s">
        <v>357</v>
      </c>
      <c r="D39" s="30">
        <v>1</v>
      </c>
      <c r="E39" s="61" t="s">
        <v>145</v>
      </c>
      <c r="F39" s="196">
        <v>110</v>
      </c>
      <c r="G39" s="250">
        <v>87</v>
      </c>
      <c r="H39" s="196">
        <f>F39*G39</f>
        <v>9570</v>
      </c>
      <c r="I39" s="72"/>
      <c r="J39" s="72"/>
      <c r="K39" s="239"/>
    </row>
    <row r="40" spans="1:11" ht="20.25" customHeight="1">
      <c r="A40" s="382"/>
      <c r="B40" s="414"/>
      <c r="C40" s="422"/>
      <c r="D40" s="49">
        <v>2</v>
      </c>
      <c r="E40" s="73" t="s">
        <v>146</v>
      </c>
      <c r="F40" s="196">
        <v>61.2</v>
      </c>
      <c r="G40" s="250">
        <v>565</v>
      </c>
      <c r="H40" s="196">
        <f>F40*G40</f>
        <v>34578</v>
      </c>
      <c r="I40" s="72"/>
      <c r="J40" s="72"/>
      <c r="K40" s="239"/>
    </row>
    <row r="41" spans="1:10" ht="30" customHeight="1">
      <c r="A41" s="387"/>
      <c r="B41" s="405"/>
      <c r="C41" s="423"/>
      <c r="D41" s="30">
        <v>3</v>
      </c>
      <c r="E41" s="83" t="s">
        <v>266</v>
      </c>
      <c r="F41" s="196">
        <v>100</v>
      </c>
      <c r="G41" s="250">
        <v>3</v>
      </c>
      <c r="H41" s="196">
        <f>F41*G41</f>
        <v>300</v>
      </c>
      <c r="I41" s="72"/>
      <c r="J41" s="72"/>
    </row>
    <row r="42" spans="1:10" ht="29.25" customHeight="1">
      <c r="A42" s="7" t="s">
        <v>7</v>
      </c>
      <c r="B42" s="353" t="s">
        <v>95</v>
      </c>
      <c r="C42" s="354"/>
      <c r="D42" s="354"/>
      <c r="E42" s="355"/>
      <c r="F42" s="201"/>
      <c r="G42" s="136">
        <f>SUM(G44:G87)</f>
        <v>49371</v>
      </c>
      <c r="H42" s="201">
        <f>SUM(H44:H87)</f>
        <v>40039029.029999994</v>
      </c>
      <c r="I42" s="166"/>
      <c r="J42" s="167"/>
    </row>
    <row r="43" spans="1:10" ht="15">
      <c r="A43" s="183" t="s">
        <v>166</v>
      </c>
      <c r="B43" s="69" t="s">
        <v>96</v>
      </c>
      <c r="C43" s="421" t="s">
        <v>358</v>
      </c>
      <c r="D43" s="189"/>
      <c r="E43" s="186"/>
      <c r="F43" s="196"/>
      <c r="G43" s="250"/>
      <c r="H43" s="241"/>
      <c r="I43" s="158"/>
      <c r="J43" s="159"/>
    </row>
    <row r="44" spans="1:10" ht="33" customHeight="1">
      <c r="A44" s="381" t="s">
        <v>166</v>
      </c>
      <c r="B44" s="404" t="s">
        <v>97</v>
      </c>
      <c r="C44" s="422"/>
      <c r="D44" s="145" t="s">
        <v>172</v>
      </c>
      <c r="E44" s="146" t="s">
        <v>218</v>
      </c>
      <c r="F44" s="196">
        <v>472.5</v>
      </c>
      <c r="G44" s="253">
        <v>0</v>
      </c>
      <c r="H44" s="196">
        <f aca="true" t="shared" si="0" ref="H44:H49">F44*G44</f>
        <v>0</v>
      </c>
      <c r="I44" s="158"/>
      <c r="J44" s="159"/>
    </row>
    <row r="45" spans="1:10" ht="21.75" customHeight="1">
      <c r="A45" s="382"/>
      <c r="B45" s="414"/>
      <c r="C45" s="422"/>
      <c r="D45" s="145" t="s">
        <v>171</v>
      </c>
      <c r="E45" s="147" t="s">
        <v>147</v>
      </c>
      <c r="F45" s="196">
        <v>140</v>
      </c>
      <c r="G45" s="250">
        <v>481</v>
      </c>
      <c r="H45" s="196">
        <f t="shared" si="0"/>
        <v>67340</v>
      </c>
      <c r="I45" s="158"/>
      <c r="J45" s="159"/>
    </row>
    <row r="46" spans="1:10" ht="18" customHeight="1">
      <c r="A46" s="382"/>
      <c r="B46" s="414"/>
      <c r="C46" s="422"/>
      <c r="D46" s="148">
        <v>2</v>
      </c>
      <c r="E46" s="146" t="s">
        <v>8</v>
      </c>
      <c r="F46" s="196">
        <v>766.67</v>
      </c>
      <c r="G46" s="250">
        <v>38259</v>
      </c>
      <c r="H46" s="196">
        <f t="shared" si="0"/>
        <v>29332027.529999997</v>
      </c>
      <c r="I46" s="158"/>
      <c r="J46" s="159"/>
    </row>
    <row r="47" spans="1:10" ht="17.25" customHeight="1">
      <c r="A47" s="382"/>
      <c r="B47" s="414"/>
      <c r="C47" s="422"/>
      <c r="D47" s="149">
        <v>3</v>
      </c>
      <c r="E47" s="146" t="s">
        <v>9</v>
      </c>
      <c r="F47" s="196">
        <v>1034.64</v>
      </c>
      <c r="G47" s="250">
        <v>380</v>
      </c>
      <c r="H47" s="196">
        <f t="shared" si="0"/>
        <v>393163.2</v>
      </c>
      <c r="I47" s="158"/>
      <c r="J47" s="159"/>
    </row>
    <row r="48" spans="1:10" s="2" customFormat="1" ht="16.5" customHeight="1">
      <c r="A48" s="382"/>
      <c r="B48" s="414"/>
      <c r="C48" s="422"/>
      <c r="D48" s="149">
        <v>4</v>
      </c>
      <c r="E48" s="146" t="s">
        <v>10</v>
      </c>
      <c r="F48" s="196">
        <v>1062</v>
      </c>
      <c r="G48" s="250">
        <v>13</v>
      </c>
      <c r="H48" s="196">
        <f t="shared" si="0"/>
        <v>13806</v>
      </c>
      <c r="I48" s="158"/>
      <c r="J48" s="159"/>
    </row>
    <row r="49" spans="1:10" s="2" customFormat="1" ht="16.5" customHeight="1">
      <c r="A49" s="382"/>
      <c r="B49" s="414"/>
      <c r="C49" s="422"/>
      <c r="D49" s="149">
        <v>5</v>
      </c>
      <c r="E49" s="146" t="s">
        <v>11</v>
      </c>
      <c r="F49" s="196">
        <v>1327.5</v>
      </c>
      <c r="G49" s="250">
        <v>27</v>
      </c>
      <c r="H49" s="196">
        <f t="shared" si="0"/>
        <v>35842.5</v>
      </c>
      <c r="I49" s="158"/>
      <c r="J49" s="159"/>
    </row>
    <row r="50" spans="1:10" s="2" customFormat="1" ht="38.25" customHeight="1">
      <c r="A50" s="101"/>
      <c r="B50" s="414"/>
      <c r="C50" s="422"/>
      <c r="D50" s="151">
        <v>1</v>
      </c>
      <c r="E50" s="150" t="s">
        <v>332</v>
      </c>
      <c r="F50" s="215" t="s">
        <v>308</v>
      </c>
      <c r="G50" s="256" t="s">
        <v>307</v>
      </c>
      <c r="H50" s="244"/>
      <c r="I50" s="158" t="s">
        <v>343</v>
      </c>
      <c r="J50" s="159" t="s">
        <v>304</v>
      </c>
    </row>
    <row r="51" spans="1:10" s="2" customFormat="1" ht="27" customHeight="1">
      <c r="A51" s="101"/>
      <c r="B51" s="414"/>
      <c r="C51" s="422"/>
      <c r="D51" s="151">
        <v>2</v>
      </c>
      <c r="E51" s="152" t="s">
        <v>333</v>
      </c>
      <c r="F51" s="215" t="s">
        <v>308</v>
      </c>
      <c r="G51" s="256" t="s">
        <v>307</v>
      </c>
      <c r="H51" s="244"/>
      <c r="I51" s="158" t="s">
        <v>343</v>
      </c>
      <c r="J51" s="159" t="s">
        <v>304</v>
      </c>
    </row>
    <row r="52" spans="1:10" s="2" customFormat="1" ht="27.75" customHeight="1">
      <c r="A52" s="101"/>
      <c r="B52" s="405"/>
      <c r="C52" s="423"/>
      <c r="D52" s="151">
        <v>3</v>
      </c>
      <c r="E52" s="152" t="s">
        <v>334</v>
      </c>
      <c r="F52" s="215" t="s">
        <v>308</v>
      </c>
      <c r="G52" s="256" t="s">
        <v>307</v>
      </c>
      <c r="H52" s="244"/>
      <c r="I52" s="158" t="s">
        <v>343</v>
      </c>
      <c r="J52" s="159" t="s">
        <v>304</v>
      </c>
    </row>
    <row r="53" spans="1:10" s="2" customFormat="1" ht="8.25" customHeight="1">
      <c r="A53" s="62"/>
      <c r="B53" s="62"/>
      <c r="C53" s="62"/>
      <c r="D53" s="62"/>
      <c r="E53" s="62"/>
      <c r="F53" s="202"/>
      <c r="G53" s="257"/>
      <c r="H53" s="202"/>
      <c r="I53" s="62"/>
      <c r="J53" s="62"/>
    </row>
    <row r="54" spans="1:10" ht="15">
      <c r="A54" s="183" t="s">
        <v>165</v>
      </c>
      <c r="B54" s="70" t="s">
        <v>96</v>
      </c>
      <c r="C54" s="83" t="s">
        <v>265</v>
      </c>
      <c r="D54" s="67"/>
      <c r="E54" s="83"/>
      <c r="F54" s="203"/>
      <c r="G54" s="258"/>
      <c r="H54" s="203"/>
      <c r="I54" s="72"/>
      <c r="J54" s="72"/>
    </row>
    <row r="55" spans="1:10" ht="35.25" customHeight="1">
      <c r="A55" s="381" t="s">
        <v>12</v>
      </c>
      <c r="B55" s="404" t="s">
        <v>98</v>
      </c>
      <c r="C55" s="424" t="s">
        <v>331</v>
      </c>
      <c r="D55" s="170" t="s">
        <v>172</v>
      </c>
      <c r="E55" s="171" t="s">
        <v>218</v>
      </c>
      <c r="F55" s="203">
        <v>1008</v>
      </c>
      <c r="G55" s="250">
        <v>348</v>
      </c>
      <c r="H55" s="196">
        <f>F55*G55</f>
        <v>350784</v>
      </c>
      <c r="I55" s="72"/>
      <c r="J55" s="72"/>
    </row>
    <row r="56" spans="1:10" ht="22.5" customHeight="1">
      <c r="A56" s="387"/>
      <c r="B56" s="405"/>
      <c r="C56" s="425"/>
      <c r="D56" s="170" t="s">
        <v>171</v>
      </c>
      <c r="E56" s="171" t="s">
        <v>148</v>
      </c>
      <c r="F56" s="196">
        <v>870</v>
      </c>
      <c r="G56" s="250">
        <v>832</v>
      </c>
      <c r="H56" s="196">
        <f>F56*G56</f>
        <v>723840</v>
      </c>
      <c r="I56" s="158" t="s">
        <v>343</v>
      </c>
      <c r="J56" s="159" t="s">
        <v>304</v>
      </c>
    </row>
    <row r="57" spans="1:10" ht="10.5" customHeight="1">
      <c r="A57" s="62"/>
      <c r="B57" s="96"/>
      <c r="C57" s="96"/>
      <c r="D57" s="35"/>
      <c r="E57" s="78"/>
      <c r="F57" s="204"/>
      <c r="G57" s="259"/>
      <c r="H57" s="204"/>
      <c r="I57" s="78"/>
      <c r="J57" s="78"/>
    </row>
    <row r="58" spans="1:10" s="2" customFormat="1" ht="28.5" customHeight="1">
      <c r="A58" s="381" t="s">
        <v>13</v>
      </c>
      <c r="B58" s="404" t="s">
        <v>98</v>
      </c>
      <c r="C58" s="404" t="s">
        <v>14</v>
      </c>
      <c r="D58" s="21">
        <v>1</v>
      </c>
      <c r="E58" s="8" t="s">
        <v>149</v>
      </c>
      <c r="F58" s="196">
        <v>970</v>
      </c>
      <c r="G58" s="250">
        <v>1803</v>
      </c>
      <c r="H58" s="196">
        <f>F58*G58</f>
        <v>1748910</v>
      </c>
      <c r="I58" s="158" t="s">
        <v>343</v>
      </c>
      <c r="J58" s="159" t="s">
        <v>304</v>
      </c>
    </row>
    <row r="59" spans="1:10" s="2" customFormat="1" ht="24">
      <c r="A59" s="382"/>
      <c r="B59" s="414"/>
      <c r="C59" s="414"/>
      <c r="D59" s="21">
        <v>2</v>
      </c>
      <c r="E59" s="8" t="s">
        <v>101</v>
      </c>
      <c r="F59" s="196">
        <v>1030.5</v>
      </c>
      <c r="G59" s="250">
        <v>1</v>
      </c>
      <c r="H59" s="196">
        <f>F59*G59</f>
        <v>1030.5</v>
      </c>
      <c r="I59" s="158" t="s">
        <v>343</v>
      </c>
      <c r="J59" s="159" t="s">
        <v>304</v>
      </c>
    </row>
    <row r="60" spans="1:10" s="2" customFormat="1" ht="15">
      <c r="A60" s="382"/>
      <c r="B60" s="414"/>
      <c r="C60" s="414"/>
      <c r="D60" s="170" t="s">
        <v>185</v>
      </c>
      <c r="E60" s="171" t="s">
        <v>154</v>
      </c>
      <c r="F60" s="196">
        <v>972</v>
      </c>
      <c r="G60" s="250">
        <v>571</v>
      </c>
      <c r="H60" s="196">
        <f>F60*G60</f>
        <v>555012</v>
      </c>
      <c r="I60" s="105"/>
      <c r="J60" s="105"/>
    </row>
    <row r="61" spans="1:10" s="2" customFormat="1" ht="24">
      <c r="A61" s="382"/>
      <c r="B61" s="414"/>
      <c r="C61" s="414"/>
      <c r="D61" s="21">
        <v>3</v>
      </c>
      <c r="E61" s="8" t="s">
        <v>261</v>
      </c>
      <c r="F61" s="196">
        <v>900</v>
      </c>
      <c r="G61" s="250">
        <v>88</v>
      </c>
      <c r="H61" s="196">
        <f>F61*G61</f>
        <v>79200</v>
      </c>
      <c r="I61" s="158" t="s">
        <v>343</v>
      </c>
      <c r="J61" s="159" t="s">
        <v>304</v>
      </c>
    </row>
    <row r="62" spans="1:10" s="2" customFormat="1" ht="26.25" customHeight="1">
      <c r="A62" s="382"/>
      <c r="B62" s="414"/>
      <c r="C62" s="414"/>
      <c r="D62" s="87" t="s">
        <v>7</v>
      </c>
      <c r="E62" s="83" t="s">
        <v>273</v>
      </c>
      <c r="F62" s="196">
        <v>1030.5</v>
      </c>
      <c r="G62" s="250">
        <v>48</v>
      </c>
      <c r="H62" s="196">
        <f>F62*G62</f>
        <v>49464</v>
      </c>
      <c r="I62" s="158" t="s">
        <v>343</v>
      </c>
      <c r="J62" s="159" t="s">
        <v>304</v>
      </c>
    </row>
    <row r="63" spans="1:10" s="2" customFormat="1" ht="28.5" customHeight="1">
      <c r="A63" s="101"/>
      <c r="B63" s="405"/>
      <c r="C63" s="405"/>
      <c r="D63" s="151" t="s">
        <v>335</v>
      </c>
      <c r="E63" s="214" t="s">
        <v>21</v>
      </c>
      <c r="F63" s="215" t="s">
        <v>308</v>
      </c>
      <c r="G63" s="256" t="s">
        <v>307</v>
      </c>
      <c r="H63" s="196"/>
      <c r="I63" s="158" t="s">
        <v>343</v>
      </c>
      <c r="J63" s="159" t="s">
        <v>304</v>
      </c>
    </row>
    <row r="64" spans="1:10" s="2" customFormat="1" ht="9.75" customHeight="1">
      <c r="A64" s="62"/>
      <c r="B64" s="95"/>
      <c r="C64" s="78"/>
      <c r="D64" s="35"/>
      <c r="E64" s="78"/>
      <c r="F64" s="204"/>
      <c r="G64" s="259"/>
      <c r="H64" s="204"/>
      <c r="I64" s="78"/>
      <c r="J64" s="78"/>
    </row>
    <row r="65" spans="1:10" ht="30" customHeight="1">
      <c r="A65" s="11" t="s">
        <v>15</v>
      </c>
      <c r="B65" s="42" t="s">
        <v>98</v>
      </c>
      <c r="C65" s="14" t="s">
        <v>16</v>
      </c>
      <c r="D65" s="21">
        <v>1</v>
      </c>
      <c r="E65" s="8" t="s">
        <v>17</v>
      </c>
      <c r="F65" s="196">
        <v>1047.6</v>
      </c>
      <c r="G65" s="250">
        <v>381</v>
      </c>
      <c r="H65" s="196">
        <f>F65*G65</f>
        <v>399135.6</v>
      </c>
      <c r="I65" s="158" t="s">
        <v>343</v>
      </c>
      <c r="J65" s="159" t="s">
        <v>304</v>
      </c>
    </row>
    <row r="66" spans="1:10" ht="9.75" customHeight="1">
      <c r="A66" s="36"/>
      <c r="B66" s="44"/>
      <c r="C66" s="37"/>
      <c r="D66" s="35"/>
      <c r="E66" s="78"/>
      <c r="F66" s="204"/>
      <c r="G66" s="259"/>
      <c r="H66" s="204"/>
      <c r="I66" s="78"/>
      <c r="J66" s="78"/>
    </row>
    <row r="67" spans="1:10" ht="30" customHeight="1">
      <c r="A67" s="11" t="s">
        <v>18</v>
      </c>
      <c r="B67" s="42" t="s">
        <v>98</v>
      </c>
      <c r="C67" s="14" t="s">
        <v>99</v>
      </c>
      <c r="D67" s="21">
        <v>1</v>
      </c>
      <c r="E67" s="45" t="s">
        <v>19</v>
      </c>
      <c r="F67" s="196">
        <v>1047.6</v>
      </c>
      <c r="G67" s="250">
        <v>319</v>
      </c>
      <c r="H67" s="196">
        <f>F67*G67</f>
        <v>334184.39999999997</v>
      </c>
      <c r="I67" s="158" t="s">
        <v>343</v>
      </c>
      <c r="J67" s="159" t="s">
        <v>304</v>
      </c>
    </row>
    <row r="68" spans="1:10" ht="7.5" customHeight="1">
      <c r="A68" s="36"/>
      <c r="B68" s="37"/>
      <c r="C68" s="37"/>
      <c r="D68" s="38"/>
      <c r="E68" s="64"/>
      <c r="F68" s="204"/>
      <c r="G68" s="259"/>
      <c r="H68" s="204"/>
      <c r="I68" s="78"/>
      <c r="J68" s="78"/>
    </row>
    <row r="69" spans="1:10" ht="33" customHeight="1">
      <c r="A69" s="161" t="s">
        <v>20</v>
      </c>
      <c r="B69" s="162" t="s">
        <v>98</v>
      </c>
      <c r="C69" s="163" t="s">
        <v>100</v>
      </c>
      <c r="D69" s="164">
        <v>1</v>
      </c>
      <c r="E69" s="165" t="s">
        <v>21</v>
      </c>
      <c r="F69" s="196">
        <v>805.5</v>
      </c>
      <c r="G69" s="250">
        <v>111</v>
      </c>
      <c r="H69" s="196">
        <f>F69*G69</f>
        <v>89410.5</v>
      </c>
      <c r="I69" s="72"/>
      <c r="J69" s="72"/>
    </row>
    <row r="70" spans="1:10" ht="12" customHeight="1">
      <c r="A70" s="36"/>
      <c r="B70" s="37"/>
      <c r="C70" s="39"/>
      <c r="D70" s="38"/>
      <c r="E70" s="74"/>
      <c r="F70" s="204"/>
      <c r="G70" s="259"/>
      <c r="H70" s="204"/>
      <c r="I70" s="78"/>
      <c r="J70" s="78"/>
    </row>
    <row r="71" spans="1:10" s="2" customFormat="1" ht="30" customHeight="1">
      <c r="A71" s="11" t="s">
        <v>164</v>
      </c>
      <c r="B71" s="42" t="s">
        <v>22</v>
      </c>
      <c r="C71" s="397" t="s">
        <v>22</v>
      </c>
      <c r="D71" s="397"/>
      <c r="E71" s="397"/>
      <c r="F71" s="196">
        <v>770</v>
      </c>
      <c r="G71" s="250">
        <v>4681</v>
      </c>
      <c r="H71" s="196">
        <f>F71*G71</f>
        <v>3604370</v>
      </c>
      <c r="I71" s="158" t="s">
        <v>343</v>
      </c>
      <c r="J71" s="159" t="s">
        <v>304</v>
      </c>
    </row>
    <row r="72" spans="1:10" ht="8.25" customHeight="1">
      <c r="A72" s="36"/>
      <c r="B72" s="37"/>
      <c r="C72" s="39"/>
      <c r="D72" s="38"/>
      <c r="E72" s="74"/>
      <c r="F72" s="204"/>
      <c r="G72" s="259"/>
      <c r="H72" s="204"/>
      <c r="I72" s="78"/>
      <c r="J72" s="78"/>
    </row>
    <row r="73" spans="1:10" s="2" customFormat="1" ht="30" customHeight="1">
      <c r="A73" s="11" t="s">
        <v>219</v>
      </c>
      <c r="B73" s="42" t="s">
        <v>220</v>
      </c>
      <c r="C73" s="8" t="s">
        <v>222</v>
      </c>
      <c r="D73" s="60">
        <v>1</v>
      </c>
      <c r="E73" s="68" t="s">
        <v>221</v>
      </c>
      <c r="F73" s="196">
        <v>280</v>
      </c>
      <c r="G73" s="250">
        <v>209</v>
      </c>
      <c r="H73" s="196">
        <f>F73*G73</f>
        <v>58520</v>
      </c>
      <c r="I73" s="158" t="s">
        <v>343</v>
      </c>
      <c r="J73" s="159" t="s">
        <v>304</v>
      </c>
    </row>
    <row r="74" spans="1:10" ht="9" customHeight="1">
      <c r="A74" s="36"/>
      <c r="B74" s="37"/>
      <c r="C74" s="39"/>
      <c r="D74" s="38"/>
      <c r="E74" s="74"/>
      <c r="F74" s="204"/>
      <c r="G74" s="259"/>
      <c r="H74" s="204"/>
      <c r="I74" s="78"/>
      <c r="J74" s="78"/>
    </row>
    <row r="75" spans="1:10" s="2" customFormat="1" ht="41.25" customHeight="1">
      <c r="A75" s="184" t="s">
        <v>224</v>
      </c>
      <c r="B75" s="191" t="s">
        <v>225</v>
      </c>
      <c r="C75" s="400" t="s">
        <v>226</v>
      </c>
      <c r="D75" s="401"/>
      <c r="E75" s="402"/>
      <c r="F75" s="196">
        <v>1483.2</v>
      </c>
      <c r="G75" s="250">
        <v>109</v>
      </c>
      <c r="H75" s="196">
        <f>F75*G75</f>
        <v>161668.80000000002</v>
      </c>
      <c r="I75" s="158" t="s">
        <v>343</v>
      </c>
      <c r="J75" s="159" t="s">
        <v>304</v>
      </c>
    </row>
    <row r="76" spans="1:10" ht="8.25" customHeight="1">
      <c r="A76" s="36"/>
      <c r="B76" s="37"/>
      <c r="C76" s="39"/>
      <c r="D76" s="38"/>
      <c r="E76" s="74"/>
      <c r="F76" s="204"/>
      <c r="G76" s="259"/>
      <c r="H76" s="204"/>
      <c r="I76" s="78"/>
      <c r="J76" s="78"/>
    </row>
    <row r="77" spans="1:10" s="2" customFormat="1" ht="30" customHeight="1">
      <c r="A77" s="356" t="s">
        <v>232</v>
      </c>
      <c r="B77" s="421" t="s">
        <v>227</v>
      </c>
      <c r="C77" s="65"/>
      <c r="D77" s="30">
        <v>1</v>
      </c>
      <c r="E77" s="52" t="s">
        <v>229</v>
      </c>
      <c r="F77" s="196">
        <v>1200</v>
      </c>
      <c r="G77" s="250">
        <v>17</v>
      </c>
      <c r="H77" s="196">
        <f>F77*G77</f>
        <v>20400</v>
      </c>
      <c r="I77" s="158" t="s">
        <v>343</v>
      </c>
      <c r="J77" s="159" t="s">
        <v>304</v>
      </c>
    </row>
    <row r="78" spans="1:10" s="2" customFormat="1" ht="30" customHeight="1">
      <c r="A78" s="361"/>
      <c r="B78" s="422"/>
      <c r="C78" s="83"/>
      <c r="D78" s="30">
        <v>2</v>
      </c>
      <c r="E78" s="52" t="s">
        <v>230</v>
      </c>
      <c r="F78" s="196"/>
      <c r="G78" s="260"/>
      <c r="H78" s="196">
        <f>F78*G78</f>
        <v>0</v>
      </c>
      <c r="I78" s="158" t="s">
        <v>343</v>
      </c>
      <c r="J78" s="159" t="s">
        <v>304</v>
      </c>
    </row>
    <row r="79" spans="1:10" s="2" customFormat="1" ht="30" customHeight="1">
      <c r="A79" s="420"/>
      <c r="B79" s="423"/>
      <c r="C79" s="83"/>
      <c r="D79" s="30">
        <v>3</v>
      </c>
      <c r="E79" s="52" t="s">
        <v>231</v>
      </c>
      <c r="F79" s="196">
        <v>480</v>
      </c>
      <c r="G79" s="250">
        <v>85</v>
      </c>
      <c r="H79" s="196">
        <f>F79*G79</f>
        <v>40800</v>
      </c>
      <c r="I79" s="158" t="s">
        <v>343</v>
      </c>
      <c r="J79" s="159" t="s">
        <v>304</v>
      </c>
    </row>
    <row r="80" spans="1:10" s="2" customFormat="1" ht="7.5" customHeight="1">
      <c r="A80" s="36"/>
      <c r="B80" s="37"/>
      <c r="C80" s="39"/>
      <c r="D80" s="38"/>
      <c r="E80" s="74"/>
      <c r="F80" s="204"/>
      <c r="G80" s="259"/>
      <c r="H80" s="204"/>
      <c r="I80" s="78"/>
      <c r="J80" s="78"/>
    </row>
    <row r="81" spans="1:10" s="2" customFormat="1" ht="26.25" customHeight="1">
      <c r="A81" s="356" t="s">
        <v>233</v>
      </c>
      <c r="B81" s="421" t="s">
        <v>228</v>
      </c>
      <c r="C81" s="83"/>
      <c r="D81" s="30">
        <v>1</v>
      </c>
      <c r="E81" s="52" t="s">
        <v>264</v>
      </c>
      <c r="F81" s="196">
        <v>480</v>
      </c>
      <c r="G81" s="250">
        <v>1</v>
      </c>
      <c r="H81" s="196">
        <f>F81*G81</f>
        <v>480</v>
      </c>
      <c r="I81" s="158" t="s">
        <v>343</v>
      </c>
      <c r="J81" s="159" t="s">
        <v>304</v>
      </c>
    </row>
    <row r="82" spans="1:10" s="2" customFormat="1" ht="30" customHeight="1">
      <c r="A82" s="361"/>
      <c r="B82" s="422"/>
      <c r="C82" s="83"/>
      <c r="D82" s="30">
        <v>2</v>
      </c>
      <c r="E82" s="52" t="s">
        <v>262</v>
      </c>
      <c r="F82" s="196"/>
      <c r="G82" s="250"/>
      <c r="H82" s="196">
        <f>F82*G82</f>
        <v>0</v>
      </c>
      <c r="I82" s="158" t="s">
        <v>343</v>
      </c>
      <c r="J82" s="159" t="s">
        <v>304</v>
      </c>
    </row>
    <row r="83" spans="1:10" s="2" customFormat="1" ht="30" customHeight="1">
      <c r="A83" s="420"/>
      <c r="B83" s="423"/>
      <c r="C83" s="83"/>
      <c r="D83" s="30">
        <v>3</v>
      </c>
      <c r="E83" s="52" t="s">
        <v>234</v>
      </c>
      <c r="F83" s="196">
        <v>480</v>
      </c>
      <c r="G83" s="250">
        <v>3</v>
      </c>
      <c r="H83" s="196">
        <f>F83*G83</f>
        <v>1440</v>
      </c>
      <c r="I83" s="158" t="s">
        <v>343</v>
      </c>
      <c r="J83" s="159" t="s">
        <v>304</v>
      </c>
    </row>
    <row r="84" spans="1:10" s="2" customFormat="1" ht="9" customHeight="1">
      <c r="A84" s="36"/>
      <c r="B84" s="37"/>
      <c r="C84" s="39"/>
      <c r="D84" s="38"/>
      <c r="E84" s="64"/>
      <c r="F84" s="204"/>
      <c r="G84" s="259"/>
      <c r="H84" s="204"/>
      <c r="I84" s="78"/>
      <c r="J84" s="78"/>
    </row>
    <row r="85" spans="1:10" s="2" customFormat="1" ht="30" customHeight="1">
      <c r="A85" s="168" t="s">
        <v>235</v>
      </c>
      <c r="B85" s="419" t="s">
        <v>236</v>
      </c>
      <c r="C85" s="419"/>
      <c r="D85" s="419"/>
      <c r="E85" s="419"/>
      <c r="F85" s="205">
        <v>2835</v>
      </c>
      <c r="G85" s="261">
        <v>520</v>
      </c>
      <c r="H85" s="196">
        <f>F85*G85</f>
        <v>1474200</v>
      </c>
      <c r="I85" s="105"/>
      <c r="J85" s="105"/>
    </row>
    <row r="86" spans="1:10" s="2" customFormat="1" ht="7.5" customHeight="1">
      <c r="A86" s="36"/>
      <c r="B86" s="37"/>
      <c r="C86" s="39"/>
      <c r="D86" s="38"/>
      <c r="E86" s="64"/>
      <c r="F86" s="206"/>
      <c r="G86" s="262"/>
      <c r="H86" s="206"/>
      <c r="I86" s="64"/>
      <c r="J86" s="64"/>
    </row>
    <row r="87" spans="1:10" s="2" customFormat="1" ht="30" customHeight="1">
      <c r="A87" s="184" t="s">
        <v>268</v>
      </c>
      <c r="B87" s="191" t="s">
        <v>267</v>
      </c>
      <c r="C87" s="191" t="s">
        <v>269</v>
      </c>
      <c r="D87" s="191">
        <v>1</v>
      </c>
      <c r="E87" s="83" t="s">
        <v>270</v>
      </c>
      <c r="F87" s="196">
        <v>6000</v>
      </c>
      <c r="G87" s="250">
        <v>84</v>
      </c>
      <c r="H87" s="196">
        <f>F87*G87</f>
        <v>504000</v>
      </c>
      <c r="I87" s="158" t="s">
        <v>343</v>
      </c>
      <c r="J87" s="159" t="s">
        <v>304</v>
      </c>
    </row>
    <row r="88" spans="1:10" ht="41.25" customHeight="1">
      <c r="A88" s="13">
        <v>5</v>
      </c>
      <c r="B88" s="341" t="s">
        <v>116</v>
      </c>
      <c r="C88" s="341"/>
      <c r="D88" s="341"/>
      <c r="E88" s="341"/>
      <c r="F88" s="207"/>
      <c r="G88" s="263">
        <f>SUM(G89:G113)</f>
        <v>8077</v>
      </c>
      <c r="H88" s="207">
        <f>SUM(H89:H113)</f>
        <v>10313736</v>
      </c>
      <c r="I88" s="115"/>
      <c r="J88" s="169" t="s">
        <v>306</v>
      </c>
    </row>
    <row r="89" spans="1:10" ht="35.25" customHeight="1">
      <c r="A89" s="381" t="s">
        <v>23</v>
      </c>
      <c r="B89" s="404" t="s">
        <v>117</v>
      </c>
      <c r="C89" s="398" t="s">
        <v>24</v>
      </c>
      <c r="D89" s="21">
        <v>1</v>
      </c>
      <c r="E89" s="52" t="s">
        <v>25</v>
      </c>
      <c r="F89" s="196">
        <v>1500</v>
      </c>
      <c r="G89" s="250">
        <v>1244</v>
      </c>
      <c r="H89" s="196">
        <f>F89*G89</f>
        <v>1866000</v>
      </c>
      <c r="I89" s="72"/>
      <c r="J89" s="72"/>
    </row>
    <row r="90" spans="1:10" ht="36" customHeight="1">
      <c r="A90" s="382"/>
      <c r="B90" s="414"/>
      <c r="C90" s="399"/>
      <c r="D90" s="21">
        <v>2</v>
      </c>
      <c r="E90" s="52" t="s">
        <v>26</v>
      </c>
      <c r="F90" s="196">
        <v>1080</v>
      </c>
      <c r="G90" s="250">
        <v>504</v>
      </c>
      <c r="H90" s="196">
        <f>F90*G90</f>
        <v>544320</v>
      </c>
      <c r="I90" s="72"/>
      <c r="J90" s="72"/>
    </row>
    <row r="91" spans="1:10" ht="35.25" customHeight="1">
      <c r="A91" s="382"/>
      <c r="B91" s="414"/>
      <c r="C91" s="399"/>
      <c r="D91" s="21">
        <v>3</v>
      </c>
      <c r="E91" s="52" t="s">
        <v>27</v>
      </c>
      <c r="F91" s="196">
        <v>1560</v>
      </c>
      <c r="G91" s="250">
        <v>2011</v>
      </c>
      <c r="H91" s="196">
        <f>F91*G91</f>
        <v>3137160</v>
      </c>
      <c r="I91" s="72"/>
      <c r="J91" s="72"/>
    </row>
    <row r="92" spans="1:10" ht="39.75" customHeight="1">
      <c r="A92" s="387"/>
      <c r="B92" s="405"/>
      <c r="C92" s="403"/>
      <c r="D92" s="21">
        <v>4</v>
      </c>
      <c r="E92" s="52" t="s">
        <v>28</v>
      </c>
      <c r="F92" s="196">
        <v>1080</v>
      </c>
      <c r="G92" s="250">
        <v>117</v>
      </c>
      <c r="H92" s="196">
        <f>F92*G92</f>
        <v>126360</v>
      </c>
      <c r="I92" s="72"/>
      <c r="J92" s="72"/>
    </row>
    <row r="93" spans="1:10" s="2" customFormat="1" ht="10.5" customHeight="1">
      <c r="A93" s="36"/>
      <c r="B93" s="37"/>
      <c r="C93" s="40"/>
      <c r="D93" s="41"/>
      <c r="E93" s="79"/>
      <c r="F93" s="200"/>
      <c r="G93" s="255"/>
      <c r="H93" s="200"/>
      <c r="I93" s="107"/>
      <c r="J93" s="107"/>
    </row>
    <row r="94" spans="1:10" ht="35.25" customHeight="1">
      <c r="A94" s="381" t="s">
        <v>29</v>
      </c>
      <c r="B94" s="404" t="s">
        <v>118</v>
      </c>
      <c r="C94" s="398" t="s">
        <v>30</v>
      </c>
      <c r="D94" s="21">
        <v>1</v>
      </c>
      <c r="E94" s="53" t="s">
        <v>31</v>
      </c>
      <c r="F94" s="196">
        <v>1556</v>
      </c>
      <c r="G94" s="250">
        <v>216</v>
      </c>
      <c r="H94" s="196">
        <f>F94*G94</f>
        <v>336096</v>
      </c>
      <c r="I94" s="72"/>
      <c r="J94" s="72"/>
    </row>
    <row r="95" spans="1:10" ht="46.5" customHeight="1">
      <c r="A95" s="382"/>
      <c r="B95" s="414"/>
      <c r="C95" s="399"/>
      <c r="D95" s="21">
        <v>2</v>
      </c>
      <c r="E95" s="54" t="s">
        <v>32</v>
      </c>
      <c r="F95" s="196">
        <v>1080</v>
      </c>
      <c r="G95" s="250">
        <v>65</v>
      </c>
      <c r="H95" s="196">
        <f>F95*G95</f>
        <v>70200</v>
      </c>
      <c r="I95" s="72"/>
      <c r="J95" s="72"/>
    </row>
    <row r="96" spans="1:10" ht="49.5" customHeight="1">
      <c r="A96" s="387"/>
      <c r="B96" s="405"/>
      <c r="C96" s="403"/>
      <c r="D96" s="21">
        <v>3</v>
      </c>
      <c r="E96" s="54" t="s">
        <v>33</v>
      </c>
      <c r="F96" s="196">
        <v>1080</v>
      </c>
      <c r="G96" s="250">
        <v>144</v>
      </c>
      <c r="H96" s="196">
        <f>F96*G96</f>
        <v>155520</v>
      </c>
      <c r="I96" s="72"/>
      <c r="J96" s="72"/>
    </row>
    <row r="97" spans="1:10" s="2" customFormat="1" ht="10.5" customHeight="1">
      <c r="A97" s="36"/>
      <c r="B97" s="37"/>
      <c r="C97" s="40"/>
      <c r="D97" s="41"/>
      <c r="E97" s="79"/>
      <c r="F97" s="200"/>
      <c r="G97" s="255"/>
      <c r="H97" s="200"/>
      <c r="I97" s="107"/>
      <c r="J97" s="107"/>
    </row>
    <row r="98" spans="1:10" ht="81.75" customHeight="1">
      <c r="A98" s="381" t="s">
        <v>34</v>
      </c>
      <c r="B98" s="404" t="s">
        <v>119</v>
      </c>
      <c r="C98" s="398" t="s">
        <v>35</v>
      </c>
      <c r="D98" s="21">
        <v>1</v>
      </c>
      <c r="E98" s="54" t="s">
        <v>36</v>
      </c>
      <c r="F98" s="196">
        <v>1080</v>
      </c>
      <c r="G98" s="250">
        <v>1061</v>
      </c>
      <c r="H98" s="196">
        <f>F98*G98</f>
        <v>1145880</v>
      </c>
      <c r="I98" s="72"/>
      <c r="J98" s="72"/>
    </row>
    <row r="99" spans="1:10" ht="78" customHeight="1">
      <c r="A99" s="382"/>
      <c r="B99" s="414"/>
      <c r="C99" s="399"/>
      <c r="D99" s="21">
        <v>2</v>
      </c>
      <c r="E99" s="54" t="s">
        <v>37</v>
      </c>
      <c r="F99" s="196">
        <v>1080</v>
      </c>
      <c r="G99" s="250">
        <v>844</v>
      </c>
      <c r="H99" s="196">
        <f>F99*G99</f>
        <v>911520</v>
      </c>
      <c r="I99" s="72"/>
      <c r="J99" s="72"/>
    </row>
    <row r="100" spans="1:10" ht="33" customHeight="1">
      <c r="A100" s="387"/>
      <c r="B100" s="405"/>
      <c r="C100" s="403"/>
      <c r="D100" s="23">
        <v>3</v>
      </c>
      <c r="E100" s="54" t="s">
        <v>38</v>
      </c>
      <c r="F100" s="196">
        <v>1080</v>
      </c>
      <c r="G100" s="250">
        <v>1556</v>
      </c>
      <c r="H100" s="196">
        <f>F100*G100</f>
        <v>1680480</v>
      </c>
      <c r="I100" s="72"/>
      <c r="J100" s="72"/>
    </row>
    <row r="101" spans="1:10" s="2" customFormat="1" ht="10.5" customHeight="1">
      <c r="A101" s="62"/>
      <c r="B101" s="37"/>
      <c r="C101" s="40"/>
      <c r="D101" s="41"/>
      <c r="E101" s="79"/>
      <c r="F101" s="200"/>
      <c r="G101" s="255"/>
      <c r="H101" s="200"/>
      <c r="I101" s="107"/>
      <c r="J101" s="107"/>
    </row>
    <row r="102" spans="1:10" ht="59.25" customHeight="1">
      <c r="A102" s="12" t="s">
        <v>39</v>
      </c>
      <c r="B102" s="191" t="s">
        <v>223</v>
      </c>
      <c r="C102" s="63" t="s">
        <v>40</v>
      </c>
      <c r="D102" s="49">
        <v>1</v>
      </c>
      <c r="E102" s="51" t="s">
        <v>41</v>
      </c>
      <c r="F102" s="196"/>
      <c r="G102" s="250"/>
      <c r="H102" s="196">
        <f>F102*G102</f>
        <v>0</v>
      </c>
      <c r="I102" s="72"/>
      <c r="J102" s="72"/>
    </row>
    <row r="103" spans="1:10" s="2" customFormat="1" ht="10.5" customHeight="1">
      <c r="A103" s="36"/>
      <c r="B103" s="37"/>
      <c r="C103" s="40"/>
      <c r="D103" s="41"/>
      <c r="E103" s="79"/>
      <c r="F103" s="200"/>
      <c r="G103" s="255"/>
      <c r="H103" s="200"/>
      <c r="I103" s="107"/>
      <c r="J103" s="107"/>
    </row>
    <row r="104" spans="1:10" ht="30.75" customHeight="1">
      <c r="A104" s="381" t="s">
        <v>42</v>
      </c>
      <c r="B104" s="404" t="s">
        <v>120</v>
      </c>
      <c r="C104" s="416" t="s">
        <v>43</v>
      </c>
      <c r="D104" s="23">
        <v>1</v>
      </c>
      <c r="E104" s="54" t="s">
        <v>44</v>
      </c>
      <c r="F104" s="196">
        <v>1080</v>
      </c>
      <c r="G104" s="250">
        <v>55</v>
      </c>
      <c r="H104" s="196">
        <f>F104*G104</f>
        <v>59400</v>
      </c>
      <c r="I104" s="72"/>
      <c r="J104" s="72"/>
    </row>
    <row r="105" spans="1:10" ht="33" customHeight="1">
      <c r="A105" s="382"/>
      <c r="B105" s="414"/>
      <c r="C105" s="417"/>
      <c r="D105" s="23">
        <v>2</v>
      </c>
      <c r="E105" s="54" t="s">
        <v>45</v>
      </c>
      <c r="F105" s="196">
        <v>1080</v>
      </c>
      <c r="G105" s="250">
        <v>55</v>
      </c>
      <c r="H105" s="196">
        <f>F105*G105</f>
        <v>59400</v>
      </c>
      <c r="I105" s="72"/>
      <c r="J105" s="72"/>
    </row>
    <row r="106" spans="1:10" ht="30" customHeight="1">
      <c r="A106" s="382"/>
      <c r="B106" s="414"/>
      <c r="C106" s="417"/>
      <c r="D106" s="23">
        <v>3</v>
      </c>
      <c r="E106" s="54" t="s">
        <v>46</v>
      </c>
      <c r="F106" s="196">
        <v>1080</v>
      </c>
      <c r="G106" s="250">
        <v>171</v>
      </c>
      <c r="H106" s="196">
        <f>F106*G106</f>
        <v>184680</v>
      </c>
      <c r="I106" s="72"/>
      <c r="J106" s="72"/>
    </row>
    <row r="107" spans="1:10" ht="32.25" customHeight="1">
      <c r="A107" s="387"/>
      <c r="B107" s="405"/>
      <c r="C107" s="418"/>
      <c r="D107" s="49">
        <v>4</v>
      </c>
      <c r="E107" s="55" t="s">
        <v>47</v>
      </c>
      <c r="F107" s="196">
        <v>1080</v>
      </c>
      <c r="G107" s="250">
        <v>16</v>
      </c>
      <c r="H107" s="196">
        <f>F107*G107</f>
        <v>17280</v>
      </c>
      <c r="I107" s="72"/>
      <c r="J107" s="72"/>
    </row>
    <row r="108" spans="1:10" s="2" customFormat="1" ht="10.5" customHeight="1">
      <c r="A108" s="36"/>
      <c r="B108" s="37"/>
      <c r="C108" s="40"/>
      <c r="D108" s="41"/>
      <c r="E108" s="79"/>
      <c r="F108" s="200"/>
      <c r="G108" s="255"/>
      <c r="H108" s="200"/>
      <c r="I108" s="107"/>
      <c r="J108" s="107"/>
    </row>
    <row r="109" spans="1:10" ht="45.75" customHeight="1">
      <c r="A109" s="381" t="s">
        <v>48</v>
      </c>
      <c r="B109" s="397" t="s">
        <v>120</v>
      </c>
      <c r="C109" s="406" t="s">
        <v>49</v>
      </c>
      <c r="D109" s="23">
        <v>1</v>
      </c>
      <c r="E109" s="54" t="s">
        <v>50</v>
      </c>
      <c r="F109" s="196">
        <v>1080</v>
      </c>
      <c r="G109" s="250">
        <v>8</v>
      </c>
      <c r="H109" s="196">
        <f>F109*G109</f>
        <v>8640</v>
      </c>
      <c r="I109" s="72"/>
      <c r="J109" s="72"/>
    </row>
    <row r="110" spans="1:10" ht="29.25" customHeight="1">
      <c r="A110" s="382"/>
      <c r="B110" s="397"/>
      <c r="C110" s="415"/>
      <c r="D110" s="23">
        <v>2</v>
      </c>
      <c r="E110" s="54" t="s">
        <v>51</v>
      </c>
      <c r="F110" s="196">
        <v>1080</v>
      </c>
      <c r="G110" s="250">
        <v>1</v>
      </c>
      <c r="H110" s="196">
        <f>F110*G110</f>
        <v>1080</v>
      </c>
      <c r="I110" s="72"/>
      <c r="J110" s="72"/>
    </row>
    <row r="111" spans="1:10" ht="33" customHeight="1">
      <c r="A111" s="387"/>
      <c r="B111" s="397"/>
      <c r="C111" s="407"/>
      <c r="D111" s="23">
        <v>3</v>
      </c>
      <c r="E111" s="54" t="s">
        <v>52</v>
      </c>
      <c r="F111" s="196">
        <v>1080</v>
      </c>
      <c r="G111" s="253">
        <v>0</v>
      </c>
      <c r="H111" s="196">
        <f>F111*G111</f>
        <v>0</v>
      </c>
      <c r="I111" s="72"/>
      <c r="J111" s="72"/>
    </row>
    <row r="112" spans="1:10" s="2" customFormat="1" ht="10.5" customHeight="1">
      <c r="A112" s="62"/>
      <c r="B112" s="37"/>
      <c r="C112" s="40"/>
      <c r="D112" s="41"/>
      <c r="E112" s="79"/>
      <c r="F112" s="200"/>
      <c r="G112" s="255"/>
      <c r="H112" s="200"/>
      <c r="I112" s="107"/>
      <c r="J112" s="107"/>
    </row>
    <row r="113" spans="1:10" ht="46.5" customHeight="1">
      <c r="A113" s="12" t="s">
        <v>53</v>
      </c>
      <c r="B113" s="9" t="s">
        <v>120</v>
      </c>
      <c r="C113" s="80" t="s">
        <v>54</v>
      </c>
      <c r="D113" s="23">
        <v>1</v>
      </c>
      <c r="E113" s="52" t="s">
        <v>55</v>
      </c>
      <c r="F113" s="196">
        <v>1080</v>
      </c>
      <c r="G113" s="250">
        <v>9</v>
      </c>
      <c r="H113" s="196">
        <f>F113*G113</f>
        <v>9720</v>
      </c>
      <c r="I113" s="72"/>
      <c r="J113" s="72"/>
    </row>
    <row r="114" spans="1:10" ht="15">
      <c r="A114" s="7">
        <v>6</v>
      </c>
      <c r="B114" s="341" t="s">
        <v>121</v>
      </c>
      <c r="C114" s="341"/>
      <c r="D114" s="341"/>
      <c r="E114" s="341"/>
      <c r="F114" s="207"/>
      <c r="G114" s="263">
        <f>SUM(G115:G132)</f>
        <v>2197</v>
      </c>
      <c r="H114" s="263">
        <f>SUM(H115:H132)</f>
        <v>5982660</v>
      </c>
      <c r="I114" s="108"/>
      <c r="J114" s="108"/>
    </row>
    <row r="115" spans="1:10" ht="15" customHeight="1">
      <c r="A115" s="381" t="s">
        <v>163</v>
      </c>
      <c r="B115" s="404" t="s">
        <v>122</v>
      </c>
      <c r="C115" s="398" t="s">
        <v>56</v>
      </c>
      <c r="D115" s="21">
        <v>1</v>
      </c>
      <c r="E115" s="8" t="s">
        <v>186</v>
      </c>
      <c r="F115" s="196">
        <v>2970</v>
      </c>
      <c r="G115" s="250">
        <v>188</v>
      </c>
      <c r="H115" s="196">
        <f>F115*G115</f>
        <v>558360</v>
      </c>
      <c r="I115" s="72"/>
      <c r="J115" s="72"/>
    </row>
    <row r="116" spans="1:10" ht="34.5" customHeight="1">
      <c r="A116" s="382"/>
      <c r="B116" s="414"/>
      <c r="C116" s="399"/>
      <c r="D116" s="21">
        <v>2</v>
      </c>
      <c r="E116" s="8" t="s">
        <v>187</v>
      </c>
      <c r="F116" s="196">
        <v>2700</v>
      </c>
      <c r="G116" s="250">
        <v>3</v>
      </c>
      <c r="H116" s="196">
        <f>F116*G116</f>
        <v>8100</v>
      </c>
      <c r="I116" s="72"/>
      <c r="J116" s="72"/>
    </row>
    <row r="117" spans="1:10" ht="27.75" customHeight="1">
      <c r="A117" s="382"/>
      <c r="B117" s="414"/>
      <c r="C117" s="399"/>
      <c r="D117" s="21">
        <v>3</v>
      </c>
      <c r="E117" s="8" t="s">
        <v>188</v>
      </c>
      <c r="F117" s="196">
        <v>2700</v>
      </c>
      <c r="G117" s="250">
        <v>1585</v>
      </c>
      <c r="H117" s="196">
        <f>F117*G117</f>
        <v>4279500</v>
      </c>
      <c r="I117" s="72"/>
      <c r="J117" s="72"/>
    </row>
    <row r="118" spans="1:10" ht="32.25" customHeight="1">
      <c r="A118" s="387"/>
      <c r="B118" s="405"/>
      <c r="C118" s="403"/>
      <c r="D118" s="21">
        <v>4</v>
      </c>
      <c r="E118" s="8" t="s">
        <v>189</v>
      </c>
      <c r="F118" s="196">
        <v>2700</v>
      </c>
      <c r="G118" s="250">
        <v>237</v>
      </c>
      <c r="H118" s="196">
        <f>F118*G118</f>
        <v>639900</v>
      </c>
      <c r="I118" s="72"/>
      <c r="J118" s="72"/>
    </row>
    <row r="119" spans="1:10" s="2" customFormat="1" ht="10.5" customHeight="1">
      <c r="A119" s="62"/>
      <c r="B119" s="37"/>
      <c r="C119" s="40"/>
      <c r="D119" s="41"/>
      <c r="E119" s="79"/>
      <c r="F119" s="200"/>
      <c r="G119" s="255"/>
      <c r="H119" s="200"/>
      <c r="I119" s="107"/>
      <c r="J119" s="107"/>
    </row>
    <row r="120" spans="1:10" ht="47.25" customHeight="1">
      <c r="A120" s="381" t="s">
        <v>57</v>
      </c>
      <c r="B120" s="404" t="s">
        <v>123</v>
      </c>
      <c r="C120" s="406" t="s">
        <v>58</v>
      </c>
      <c r="D120" s="21">
        <v>1</v>
      </c>
      <c r="E120" s="8" t="s">
        <v>59</v>
      </c>
      <c r="F120" s="196">
        <v>2700</v>
      </c>
      <c r="G120" s="250">
        <v>92</v>
      </c>
      <c r="H120" s="196">
        <f>F120*G120</f>
        <v>248400</v>
      </c>
      <c r="I120" s="72"/>
      <c r="J120" s="72"/>
    </row>
    <row r="121" spans="1:10" ht="34.5" customHeight="1">
      <c r="A121" s="387"/>
      <c r="B121" s="405"/>
      <c r="C121" s="407"/>
      <c r="D121" s="21">
        <v>2</v>
      </c>
      <c r="E121" s="8" t="s">
        <v>60</v>
      </c>
      <c r="F121" s="196">
        <v>2700</v>
      </c>
      <c r="G121" s="250">
        <v>1</v>
      </c>
      <c r="H121" s="196">
        <f>F121*G121</f>
        <v>2700</v>
      </c>
      <c r="I121" s="72"/>
      <c r="J121" s="72"/>
    </row>
    <row r="122" spans="1:10" s="2" customFormat="1" ht="10.5" customHeight="1">
      <c r="A122" s="62"/>
      <c r="B122" s="37"/>
      <c r="C122" s="40"/>
      <c r="D122" s="41"/>
      <c r="E122" s="79"/>
      <c r="F122" s="200"/>
      <c r="G122" s="255"/>
      <c r="H122" s="200"/>
      <c r="I122" s="107"/>
      <c r="J122" s="107"/>
    </row>
    <row r="123" spans="1:10" ht="66.75" customHeight="1">
      <c r="A123" s="12" t="s">
        <v>61</v>
      </c>
      <c r="B123" s="191" t="s">
        <v>123</v>
      </c>
      <c r="C123" s="187" t="s">
        <v>62</v>
      </c>
      <c r="D123" s="30">
        <v>1</v>
      </c>
      <c r="E123" s="83" t="s">
        <v>63</v>
      </c>
      <c r="F123" s="196">
        <v>2700</v>
      </c>
      <c r="G123" s="253">
        <v>0</v>
      </c>
      <c r="H123" s="196">
        <f>F123*G123</f>
        <v>0</v>
      </c>
      <c r="I123" s="72"/>
      <c r="J123" s="72"/>
    </row>
    <row r="124" spans="1:10" s="2" customFormat="1" ht="10.5" customHeight="1">
      <c r="A124" s="62"/>
      <c r="B124" s="37"/>
      <c r="C124" s="40"/>
      <c r="D124" s="41"/>
      <c r="E124" s="79"/>
      <c r="F124" s="200"/>
      <c r="G124" s="255"/>
      <c r="H124" s="200"/>
      <c r="I124" s="107"/>
      <c r="J124" s="107"/>
    </row>
    <row r="125" spans="1:10" ht="37.5" customHeight="1">
      <c r="A125" s="370" t="s">
        <v>64</v>
      </c>
      <c r="B125" s="404" t="s">
        <v>124</v>
      </c>
      <c r="C125" s="398" t="s">
        <v>65</v>
      </c>
      <c r="D125" s="21">
        <v>1</v>
      </c>
      <c r="E125" s="8" t="s">
        <v>66</v>
      </c>
      <c r="F125" s="196">
        <v>2700</v>
      </c>
      <c r="G125" s="250">
        <v>49</v>
      </c>
      <c r="H125" s="196">
        <f>F125*G125</f>
        <v>132300</v>
      </c>
      <c r="I125" s="72"/>
      <c r="J125" s="72"/>
    </row>
    <row r="126" spans="1:10" ht="36.75" customHeight="1">
      <c r="A126" s="370"/>
      <c r="B126" s="414"/>
      <c r="C126" s="399"/>
      <c r="D126" s="21">
        <v>2</v>
      </c>
      <c r="E126" s="8" t="s">
        <v>67</v>
      </c>
      <c r="F126" s="196">
        <v>2700</v>
      </c>
      <c r="G126" s="250">
        <v>21</v>
      </c>
      <c r="H126" s="196">
        <f>F126*G126</f>
        <v>56700</v>
      </c>
      <c r="I126" s="72"/>
      <c r="J126" s="72"/>
    </row>
    <row r="127" spans="1:10" ht="38.25" customHeight="1">
      <c r="A127" s="370"/>
      <c r="B127" s="405"/>
      <c r="C127" s="403"/>
      <c r="D127" s="21">
        <v>3</v>
      </c>
      <c r="E127" s="8" t="s">
        <v>68</v>
      </c>
      <c r="F127" s="196">
        <v>2700</v>
      </c>
      <c r="G127" s="250">
        <v>16</v>
      </c>
      <c r="H127" s="196">
        <f>F127*G127</f>
        <v>43200</v>
      </c>
      <c r="I127" s="72"/>
      <c r="J127" s="72"/>
    </row>
    <row r="128" spans="1:10" s="2" customFormat="1" ht="10.5" customHeight="1">
      <c r="A128" s="62"/>
      <c r="B128" s="37"/>
      <c r="C128" s="40"/>
      <c r="D128" s="41"/>
      <c r="E128" s="79"/>
      <c r="F128" s="200"/>
      <c r="G128" s="255"/>
      <c r="H128" s="200"/>
      <c r="I128" s="107"/>
      <c r="J128" s="107"/>
    </row>
    <row r="129" spans="1:10" ht="39" customHeight="1">
      <c r="A129" s="381" t="s">
        <v>69</v>
      </c>
      <c r="B129" s="404" t="s">
        <v>123</v>
      </c>
      <c r="C129" s="406" t="s">
        <v>70</v>
      </c>
      <c r="D129" s="21">
        <v>1</v>
      </c>
      <c r="E129" s="8" t="s">
        <v>71</v>
      </c>
      <c r="F129" s="196">
        <v>2700</v>
      </c>
      <c r="G129" s="250">
        <v>4</v>
      </c>
      <c r="H129" s="196">
        <f>F129*G129</f>
        <v>10800</v>
      </c>
      <c r="I129" s="72"/>
      <c r="J129" s="72"/>
    </row>
    <row r="130" spans="1:10" ht="45" customHeight="1">
      <c r="A130" s="387"/>
      <c r="B130" s="405"/>
      <c r="C130" s="407"/>
      <c r="D130" s="21">
        <v>2</v>
      </c>
      <c r="E130" s="8" t="s">
        <v>72</v>
      </c>
      <c r="F130" s="196">
        <v>2700</v>
      </c>
      <c r="G130" s="250">
        <v>1</v>
      </c>
      <c r="H130" s="196">
        <f>F130*G130</f>
        <v>2700</v>
      </c>
      <c r="I130" s="72"/>
      <c r="J130" s="72"/>
    </row>
    <row r="131" spans="1:10" s="2" customFormat="1" ht="10.5" customHeight="1">
      <c r="A131" s="62"/>
      <c r="B131" s="37"/>
      <c r="C131" s="40"/>
      <c r="D131" s="41"/>
      <c r="E131" s="79"/>
      <c r="F131" s="200"/>
      <c r="G131" s="255"/>
      <c r="H131" s="200"/>
      <c r="I131" s="107"/>
      <c r="J131" s="107"/>
    </row>
    <row r="132" spans="1:10" ht="44.25" customHeight="1">
      <c r="A132" s="4" t="s">
        <v>73</v>
      </c>
      <c r="B132" s="9" t="s">
        <v>123</v>
      </c>
      <c r="C132" s="8" t="s">
        <v>74</v>
      </c>
      <c r="D132" s="21">
        <v>1</v>
      </c>
      <c r="E132" s="8" t="s">
        <v>75</v>
      </c>
      <c r="F132" s="196">
        <v>2700</v>
      </c>
      <c r="G132" s="250"/>
      <c r="H132" s="196">
        <f>F132*G132</f>
        <v>0</v>
      </c>
      <c r="I132" s="72"/>
      <c r="J132" s="72"/>
    </row>
    <row r="133" spans="1:10" ht="30.75" customHeight="1">
      <c r="A133" s="7" t="s">
        <v>76</v>
      </c>
      <c r="B133" s="341" t="s">
        <v>128</v>
      </c>
      <c r="C133" s="341"/>
      <c r="D133" s="341"/>
      <c r="E133" s="341"/>
      <c r="F133" s="207"/>
      <c r="G133" s="288">
        <f>SUM(G134:G136)</f>
        <v>73</v>
      </c>
      <c r="H133" s="289">
        <f>SUM(H134:H136)</f>
        <v>1568000</v>
      </c>
      <c r="I133" s="108"/>
      <c r="J133" s="115"/>
    </row>
    <row r="134" spans="1:10" ht="59.25" customHeight="1">
      <c r="A134" s="15" t="s">
        <v>162</v>
      </c>
      <c r="B134" s="408" t="s">
        <v>77</v>
      </c>
      <c r="C134" s="409"/>
      <c r="D134" s="409"/>
      <c r="E134" s="410"/>
      <c r="F134" s="196">
        <v>33600</v>
      </c>
      <c r="G134" s="250">
        <v>33</v>
      </c>
      <c r="H134" s="196">
        <f>F134*G134</f>
        <v>1108800</v>
      </c>
      <c r="I134" s="9" t="s">
        <v>337</v>
      </c>
      <c r="J134" s="181" t="s">
        <v>304</v>
      </c>
    </row>
    <row r="135" spans="1:10" ht="61.5" customHeight="1">
      <c r="A135" s="15" t="s">
        <v>161</v>
      </c>
      <c r="B135" s="411" t="s">
        <v>129</v>
      </c>
      <c r="C135" s="412"/>
      <c r="D135" s="412"/>
      <c r="E135" s="413"/>
      <c r="F135" s="196">
        <v>22400</v>
      </c>
      <c r="G135" s="250">
        <v>1</v>
      </c>
      <c r="H135" s="196">
        <f>F135*G135</f>
        <v>22400</v>
      </c>
      <c r="I135" s="103" t="s">
        <v>336</v>
      </c>
      <c r="J135" s="157" t="s">
        <v>306</v>
      </c>
    </row>
    <row r="136" spans="1:10" ht="63.75" customHeight="1">
      <c r="A136" s="66" t="s">
        <v>242</v>
      </c>
      <c r="B136" s="400" t="s">
        <v>243</v>
      </c>
      <c r="C136" s="401"/>
      <c r="D136" s="401"/>
      <c r="E136" s="402"/>
      <c r="F136" s="196">
        <v>11200</v>
      </c>
      <c r="G136" s="250">
        <v>39</v>
      </c>
      <c r="H136" s="196">
        <f>F136*G136</f>
        <v>436800</v>
      </c>
      <c r="I136" s="113" t="s">
        <v>309</v>
      </c>
      <c r="J136" s="157" t="s">
        <v>306</v>
      </c>
    </row>
    <row r="137" spans="1:10" ht="27" customHeight="1">
      <c r="A137" s="185">
        <v>8</v>
      </c>
      <c r="B137" s="341" t="s">
        <v>125</v>
      </c>
      <c r="C137" s="341"/>
      <c r="D137" s="341"/>
      <c r="E137" s="341"/>
      <c r="F137" s="195"/>
      <c r="G137" s="141">
        <f>SUM(G138:G150)</f>
        <v>3902</v>
      </c>
      <c r="H137" s="195">
        <f>SUM(H138:H150)</f>
        <v>7779521.960000001</v>
      </c>
      <c r="I137" s="117"/>
      <c r="J137" s="153"/>
    </row>
    <row r="138" spans="1:10" ht="35.25" customHeight="1">
      <c r="A138" s="370" t="s">
        <v>176</v>
      </c>
      <c r="B138" s="398" t="s">
        <v>126</v>
      </c>
      <c r="C138" s="398" t="s">
        <v>359</v>
      </c>
      <c r="D138" s="21">
        <v>1</v>
      </c>
      <c r="E138" s="140" t="s">
        <v>193</v>
      </c>
      <c r="F138" s="196">
        <v>2160</v>
      </c>
      <c r="G138" s="250">
        <v>63</v>
      </c>
      <c r="H138" s="196">
        <f>F138*G138</f>
        <v>136080</v>
      </c>
      <c r="I138" s="158" t="s">
        <v>343</v>
      </c>
      <c r="J138" s="159" t="s">
        <v>304</v>
      </c>
    </row>
    <row r="139" spans="1:10" ht="36" customHeight="1">
      <c r="A139" s="370"/>
      <c r="B139" s="399"/>
      <c r="C139" s="399"/>
      <c r="D139" s="21">
        <v>2</v>
      </c>
      <c r="E139" s="140" t="s">
        <v>190</v>
      </c>
      <c r="F139" s="196">
        <v>1998</v>
      </c>
      <c r="G139" s="250">
        <v>800</v>
      </c>
      <c r="H139" s="196">
        <f>F139*G139</f>
        <v>1598400</v>
      </c>
      <c r="I139" s="158" t="s">
        <v>343</v>
      </c>
      <c r="J139" s="159" t="s">
        <v>304</v>
      </c>
    </row>
    <row r="140" spans="1:10" ht="27.75" customHeight="1">
      <c r="A140" s="370"/>
      <c r="B140" s="399"/>
      <c r="C140" s="399"/>
      <c r="D140" s="21">
        <v>3</v>
      </c>
      <c r="E140" s="140" t="s">
        <v>213</v>
      </c>
      <c r="F140" s="196">
        <v>1620</v>
      </c>
      <c r="G140" s="250">
        <v>223</v>
      </c>
      <c r="H140" s="196">
        <f>F140*G140</f>
        <v>361260</v>
      </c>
      <c r="I140" s="158" t="s">
        <v>343</v>
      </c>
      <c r="J140" s="159" t="s">
        <v>304</v>
      </c>
    </row>
    <row r="141" spans="1:10" ht="34.5" customHeight="1">
      <c r="A141" s="370"/>
      <c r="B141" s="399"/>
      <c r="C141" s="399"/>
      <c r="D141" s="21">
        <v>4</v>
      </c>
      <c r="E141" s="140" t="s">
        <v>191</v>
      </c>
      <c r="F141" s="196">
        <v>2133</v>
      </c>
      <c r="G141" s="250">
        <v>43</v>
      </c>
      <c r="H141" s="196">
        <f>F141*G141</f>
        <v>91719</v>
      </c>
      <c r="I141" s="158" t="s">
        <v>343</v>
      </c>
      <c r="J141" s="159" t="s">
        <v>304</v>
      </c>
    </row>
    <row r="142" spans="1:10" ht="32.25" customHeight="1">
      <c r="A142" s="370"/>
      <c r="B142" s="403"/>
      <c r="C142" s="403"/>
      <c r="D142" s="21">
        <v>5</v>
      </c>
      <c r="E142" s="140" t="s">
        <v>192</v>
      </c>
      <c r="F142" s="196">
        <v>1998</v>
      </c>
      <c r="G142" s="250">
        <v>711</v>
      </c>
      <c r="H142" s="196">
        <f>F142*G142</f>
        <v>1420578</v>
      </c>
      <c r="I142" s="158" t="s">
        <v>343</v>
      </c>
      <c r="J142" s="159" t="s">
        <v>304</v>
      </c>
    </row>
    <row r="143" spans="1:10" ht="9.75" customHeight="1">
      <c r="A143" s="366"/>
      <c r="B143" s="366"/>
      <c r="C143" s="366"/>
      <c r="D143" s="366"/>
      <c r="E143" s="366"/>
      <c r="F143" s="275"/>
      <c r="G143" s="276"/>
      <c r="H143" s="276"/>
      <c r="I143" s="276"/>
      <c r="J143" s="277"/>
    </row>
    <row r="144" spans="1:10" ht="22.5" customHeight="1">
      <c r="A144" s="381" t="s">
        <v>175</v>
      </c>
      <c r="B144" s="398" t="s">
        <v>126</v>
      </c>
      <c r="C144" s="398" t="s">
        <v>127</v>
      </c>
      <c r="D144" s="24">
        <v>1</v>
      </c>
      <c r="E144" s="140" t="s">
        <v>78</v>
      </c>
      <c r="F144" s="196">
        <v>2137.5</v>
      </c>
      <c r="G144" s="250">
        <v>240</v>
      </c>
      <c r="H144" s="196">
        <f aca="true" t="shared" si="1" ref="H144:H150">F144*G144</f>
        <v>513000</v>
      </c>
      <c r="I144" s="158" t="s">
        <v>343</v>
      </c>
      <c r="J144" s="159" t="s">
        <v>304</v>
      </c>
    </row>
    <row r="145" spans="1:10" ht="33.75" customHeight="1">
      <c r="A145" s="382"/>
      <c r="B145" s="399"/>
      <c r="C145" s="399"/>
      <c r="D145" s="59">
        <v>2</v>
      </c>
      <c r="E145" s="142" t="s">
        <v>194</v>
      </c>
      <c r="F145" s="196">
        <v>2160</v>
      </c>
      <c r="G145" s="250">
        <v>39</v>
      </c>
      <c r="H145" s="196">
        <f t="shared" si="1"/>
        <v>84240</v>
      </c>
      <c r="I145" s="158" t="s">
        <v>343</v>
      </c>
      <c r="J145" s="159" t="s">
        <v>304</v>
      </c>
    </row>
    <row r="146" spans="1:10" ht="33.75" customHeight="1">
      <c r="A146" s="382"/>
      <c r="B146" s="399"/>
      <c r="C146" s="399"/>
      <c r="D146" s="24">
        <v>3</v>
      </c>
      <c r="E146" s="140" t="s">
        <v>195</v>
      </c>
      <c r="F146" s="196">
        <v>2052</v>
      </c>
      <c r="G146" s="250">
        <v>213</v>
      </c>
      <c r="H146" s="196">
        <f t="shared" si="1"/>
        <v>437076</v>
      </c>
      <c r="I146" s="158" t="s">
        <v>343</v>
      </c>
      <c r="J146" s="159" t="s">
        <v>304</v>
      </c>
    </row>
    <row r="147" spans="1:10" ht="31.5" customHeight="1">
      <c r="A147" s="382"/>
      <c r="B147" s="399"/>
      <c r="C147" s="399"/>
      <c r="D147" s="22">
        <v>4</v>
      </c>
      <c r="E147" s="140" t="s">
        <v>79</v>
      </c>
      <c r="F147" s="196">
        <v>2088</v>
      </c>
      <c r="G147" s="250">
        <v>267</v>
      </c>
      <c r="H147" s="196">
        <f t="shared" si="1"/>
        <v>557496</v>
      </c>
      <c r="I147" s="158" t="s">
        <v>343</v>
      </c>
      <c r="J147" s="159" t="s">
        <v>304</v>
      </c>
    </row>
    <row r="148" spans="1:10" ht="23.25" customHeight="1">
      <c r="A148" s="382"/>
      <c r="B148" s="399"/>
      <c r="C148" s="399"/>
      <c r="D148" s="22">
        <v>5</v>
      </c>
      <c r="E148" s="140" t="s">
        <v>212</v>
      </c>
      <c r="F148" s="196">
        <v>1296</v>
      </c>
      <c r="G148" s="250">
        <v>179</v>
      </c>
      <c r="H148" s="196">
        <f t="shared" si="1"/>
        <v>231984</v>
      </c>
      <c r="I148" s="158" t="s">
        <v>343</v>
      </c>
      <c r="J148" s="159" t="s">
        <v>304</v>
      </c>
    </row>
    <row r="149" spans="1:10" ht="33" customHeight="1">
      <c r="A149" s="382"/>
      <c r="B149" s="399"/>
      <c r="C149" s="399"/>
      <c r="D149" s="60">
        <v>6</v>
      </c>
      <c r="E149" s="142" t="s">
        <v>196</v>
      </c>
      <c r="F149" s="196">
        <v>2154.6</v>
      </c>
      <c r="G149" s="250">
        <v>12</v>
      </c>
      <c r="H149" s="196">
        <f t="shared" si="1"/>
        <v>25855.199999999997</v>
      </c>
      <c r="I149" s="158" t="s">
        <v>343</v>
      </c>
      <c r="J149" s="159" t="s">
        <v>304</v>
      </c>
    </row>
    <row r="150" spans="1:10" ht="36" customHeight="1">
      <c r="A150" s="382"/>
      <c r="B150" s="399"/>
      <c r="C150" s="399"/>
      <c r="D150" s="88">
        <v>7</v>
      </c>
      <c r="E150" s="102" t="s">
        <v>197</v>
      </c>
      <c r="F150" s="196">
        <v>2087.98</v>
      </c>
      <c r="G150" s="250">
        <v>1112</v>
      </c>
      <c r="H150" s="196">
        <f t="shared" si="1"/>
        <v>2321833.7600000002</v>
      </c>
      <c r="I150" s="158" t="s">
        <v>343</v>
      </c>
      <c r="J150" s="159" t="s">
        <v>304</v>
      </c>
    </row>
    <row r="151" spans="1:10" ht="27.75" customHeight="1">
      <c r="A151" s="13" t="s">
        <v>205</v>
      </c>
      <c r="B151" s="341" t="s">
        <v>206</v>
      </c>
      <c r="C151" s="341"/>
      <c r="D151" s="341"/>
      <c r="E151" s="341"/>
      <c r="F151" s="199"/>
      <c r="G151" s="254">
        <f>G152</f>
        <v>225</v>
      </c>
      <c r="H151" s="199">
        <f>H152</f>
        <v>31275</v>
      </c>
      <c r="I151" s="112"/>
      <c r="J151" s="172" t="s">
        <v>306</v>
      </c>
    </row>
    <row r="152" spans="1:10" ht="15" customHeight="1">
      <c r="A152" s="31"/>
      <c r="B152" s="98"/>
      <c r="C152" s="98"/>
      <c r="D152" s="98"/>
      <c r="E152" s="98"/>
      <c r="F152" s="196">
        <v>139</v>
      </c>
      <c r="G152" s="250">
        <v>225</v>
      </c>
      <c r="H152" s="196">
        <f>F152*G152</f>
        <v>31275</v>
      </c>
      <c r="I152" s="72"/>
      <c r="J152" s="104"/>
    </row>
    <row r="153" spans="1:10" ht="24">
      <c r="A153" s="185">
        <v>10</v>
      </c>
      <c r="B153" s="341" t="s">
        <v>130</v>
      </c>
      <c r="C153" s="341"/>
      <c r="D153" s="341"/>
      <c r="E153" s="341"/>
      <c r="F153" s="207"/>
      <c r="G153" s="263">
        <f>SUM(G154:G158)</f>
        <v>83</v>
      </c>
      <c r="H153" s="263">
        <f>SUM(H154:H158)</f>
        <v>72224</v>
      </c>
      <c r="I153" s="108"/>
      <c r="J153" s="172" t="s">
        <v>306</v>
      </c>
    </row>
    <row r="154" spans="1:10" ht="22.5" customHeight="1">
      <c r="A154" s="11" t="s">
        <v>80</v>
      </c>
      <c r="B154" s="397" t="s">
        <v>209</v>
      </c>
      <c r="C154" s="397"/>
      <c r="D154" s="397"/>
      <c r="E154" s="397"/>
      <c r="F154" s="196">
        <v>440</v>
      </c>
      <c r="G154" s="250">
        <v>35</v>
      </c>
      <c r="H154" s="196">
        <f>F154*G154</f>
        <v>15400</v>
      </c>
      <c r="I154" s="72"/>
      <c r="J154" s="72"/>
    </row>
    <row r="155" spans="1:10" ht="15">
      <c r="A155" s="11" t="s">
        <v>177</v>
      </c>
      <c r="B155" s="397" t="s">
        <v>210</v>
      </c>
      <c r="C155" s="397"/>
      <c r="D155" s="397"/>
      <c r="E155" s="397"/>
      <c r="F155" s="196">
        <v>440</v>
      </c>
      <c r="G155" s="250">
        <v>7</v>
      </c>
      <c r="H155" s="196">
        <f>F155*G155</f>
        <v>3080</v>
      </c>
      <c r="I155" s="72"/>
      <c r="J155" s="72"/>
    </row>
    <row r="156" spans="1:10" ht="21.75" customHeight="1">
      <c r="A156" s="11" t="s">
        <v>178</v>
      </c>
      <c r="B156" s="397" t="s">
        <v>211</v>
      </c>
      <c r="C156" s="397"/>
      <c r="D156" s="397"/>
      <c r="E156" s="397"/>
      <c r="F156" s="196">
        <v>612</v>
      </c>
      <c r="G156" s="250">
        <v>12</v>
      </c>
      <c r="H156" s="196">
        <f>F156*G156</f>
        <v>7344</v>
      </c>
      <c r="I156" s="72"/>
      <c r="J156" s="72"/>
    </row>
    <row r="157" spans="1:10" ht="15.75" customHeight="1">
      <c r="A157" s="11" t="s">
        <v>179</v>
      </c>
      <c r="B157" s="397" t="s">
        <v>156</v>
      </c>
      <c r="C157" s="397"/>
      <c r="D157" s="397"/>
      <c r="E157" s="397"/>
      <c r="F157" s="196">
        <v>1231</v>
      </c>
      <c r="G157" s="250">
        <v>20</v>
      </c>
      <c r="H157" s="196">
        <f>F157*G157</f>
        <v>24620</v>
      </c>
      <c r="I157" s="72"/>
      <c r="J157" s="72"/>
    </row>
    <row r="158" spans="1:10" ht="21.75" customHeight="1">
      <c r="A158" s="11" t="s">
        <v>180</v>
      </c>
      <c r="B158" s="397" t="s">
        <v>157</v>
      </c>
      <c r="C158" s="397"/>
      <c r="D158" s="397"/>
      <c r="E158" s="397"/>
      <c r="F158" s="196">
        <v>2420</v>
      </c>
      <c r="G158" s="250">
        <v>9</v>
      </c>
      <c r="H158" s="196">
        <f>F158*G158</f>
        <v>21780</v>
      </c>
      <c r="I158" s="72"/>
      <c r="J158" s="72"/>
    </row>
    <row r="159" spans="1:10" ht="24.75" customHeight="1">
      <c r="A159" s="185">
        <v>11</v>
      </c>
      <c r="B159" s="341" t="s">
        <v>198</v>
      </c>
      <c r="C159" s="341"/>
      <c r="D159" s="341"/>
      <c r="E159" s="341"/>
      <c r="F159" s="207"/>
      <c r="G159" s="263">
        <f>SUM(G160:G161)</f>
        <v>280</v>
      </c>
      <c r="H159" s="207">
        <f>SUM(H160:H161)</f>
        <v>302400</v>
      </c>
      <c r="I159" s="108"/>
      <c r="J159" s="169" t="s">
        <v>306</v>
      </c>
    </row>
    <row r="160" spans="1:10" ht="24.75" customHeight="1">
      <c r="A160" s="373">
        <v>11</v>
      </c>
      <c r="B160" s="396" t="s">
        <v>199</v>
      </c>
      <c r="C160" s="396"/>
      <c r="D160" s="21">
        <v>1</v>
      </c>
      <c r="E160" s="8" t="s">
        <v>131</v>
      </c>
      <c r="F160" s="196">
        <v>1080</v>
      </c>
      <c r="G160" s="250">
        <v>159</v>
      </c>
      <c r="H160" s="196">
        <f>F160*G160</f>
        <v>171720</v>
      </c>
      <c r="I160" s="72"/>
      <c r="J160" s="72"/>
    </row>
    <row r="161" spans="1:10" ht="21" customHeight="1">
      <c r="A161" s="373"/>
      <c r="B161" s="396"/>
      <c r="C161" s="396"/>
      <c r="D161" s="21">
        <v>2</v>
      </c>
      <c r="E161" s="8" t="s">
        <v>132</v>
      </c>
      <c r="F161" s="196">
        <v>1080</v>
      </c>
      <c r="G161" s="250">
        <v>121</v>
      </c>
      <c r="H161" s="196">
        <f>F161*G161</f>
        <v>130680</v>
      </c>
      <c r="I161" s="72"/>
      <c r="J161" s="72"/>
    </row>
    <row r="162" spans="1:10" ht="30" customHeight="1">
      <c r="A162" s="185">
        <v>12</v>
      </c>
      <c r="B162" s="341" t="s">
        <v>133</v>
      </c>
      <c r="C162" s="341"/>
      <c r="D162" s="341"/>
      <c r="E162" s="341"/>
      <c r="F162" s="207"/>
      <c r="G162" s="263">
        <f>SUM(G163:G175)</f>
        <v>416</v>
      </c>
      <c r="H162" s="207">
        <f>SUM(H163:H175)</f>
        <v>2427739</v>
      </c>
      <c r="I162" s="108"/>
      <c r="J162" s="169" t="s">
        <v>306</v>
      </c>
    </row>
    <row r="163" spans="1:10" ht="34.5" customHeight="1">
      <c r="A163" s="381" t="s">
        <v>181</v>
      </c>
      <c r="B163" s="374" t="s">
        <v>150</v>
      </c>
      <c r="C163" s="375"/>
      <c r="D163" s="21">
        <v>1</v>
      </c>
      <c r="E163" s="8" t="s">
        <v>151</v>
      </c>
      <c r="F163" s="196">
        <v>5994</v>
      </c>
      <c r="G163" s="250">
        <v>267</v>
      </c>
      <c r="H163" s="196">
        <f>F163*G163</f>
        <v>1600398</v>
      </c>
      <c r="I163" s="72"/>
      <c r="J163" s="72"/>
    </row>
    <row r="164" spans="1:10" ht="34.5" customHeight="1">
      <c r="A164" s="382"/>
      <c r="B164" s="376"/>
      <c r="C164" s="377"/>
      <c r="D164" s="21">
        <v>2</v>
      </c>
      <c r="E164" s="8" t="s">
        <v>152</v>
      </c>
      <c r="F164" s="196">
        <v>5200</v>
      </c>
      <c r="G164" s="250">
        <v>1</v>
      </c>
      <c r="H164" s="196">
        <f>F164*G164</f>
        <v>5200</v>
      </c>
      <c r="I164" s="72"/>
      <c r="J164" s="72"/>
    </row>
    <row r="165" spans="1:10" ht="21" customHeight="1">
      <c r="A165" s="382"/>
      <c r="B165" s="378"/>
      <c r="C165" s="379"/>
      <c r="D165" s="23">
        <v>3</v>
      </c>
      <c r="E165" s="8" t="s">
        <v>214</v>
      </c>
      <c r="F165" s="196">
        <v>3729</v>
      </c>
      <c r="G165" s="250">
        <v>29</v>
      </c>
      <c r="H165" s="196">
        <f>F165*G165</f>
        <v>108141</v>
      </c>
      <c r="I165" s="72"/>
      <c r="J165" s="72"/>
    </row>
    <row r="166" spans="1:10" ht="15">
      <c r="A166" s="366"/>
      <c r="B166" s="366"/>
      <c r="C166" s="366"/>
      <c r="D166" s="366"/>
      <c r="E166" s="366"/>
      <c r="F166" s="275"/>
      <c r="G166" s="276"/>
      <c r="H166" s="276"/>
      <c r="I166" s="276"/>
      <c r="J166" s="277"/>
    </row>
    <row r="167" spans="1:10" ht="27" customHeight="1">
      <c r="A167" s="381" t="s">
        <v>182</v>
      </c>
      <c r="B167" s="374" t="s">
        <v>200</v>
      </c>
      <c r="C167" s="375"/>
      <c r="D167" s="21">
        <v>1</v>
      </c>
      <c r="E167" s="83" t="s">
        <v>81</v>
      </c>
      <c r="F167" s="196">
        <v>6000</v>
      </c>
      <c r="G167" s="250">
        <v>47</v>
      </c>
      <c r="H167" s="196">
        <f aca="true" t="shared" si="2" ref="H167:H175">F167*G167</f>
        <v>282000</v>
      </c>
      <c r="I167" s="72"/>
      <c r="J167" s="72"/>
    </row>
    <row r="168" spans="1:10" ht="38.25" customHeight="1">
      <c r="A168" s="382"/>
      <c r="B168" s="376"/>
      <c r="C168" s="377"/>
      <c r="D168" s="21">
        <v>2</v>
      </c>
      <c r="E168" s="8" t="s">
        <v>82</v>
      </c>
      <c r="F168" s="196">
        <v>6000</v>
      </c>
      <c r="G168" s="250">
        <v>3</v>
      </c>
      <c r="H168" s="196">
        <f t="shared" si="2"/>
        <v>18000</v>
      </c>
      <c r="I168" s="72"/>
      <c r="J168" s="72"/>
    </row>
    <row r="169" spans="1:10" ht="18.75" customHeight="1">
      <c r="A169" s="382"/>
      <c r="B169" s="376"/>
      <c r="C169" s="377"/>
      <c r="D169" s="21">
        <v>3</v>
      </c>
      <c r="E169" s="8" t="s">
        <v>215</v>
      </c>
      <c r="F169" s="196">
        <v>6000</v>
      </c>
      <c r="G169" s="250">
        <v>7</v>
      </c>
      <c r="H169" s="196">
        <f t="shared" si="2"/>
        <v>42000</v>
      </c>
      <c r="I169" s="72"/>
      <c r="J169" s="72"/>
    </row>
    <row r="170" spans="1:10" ht="27.75" customHeight="1">
      <c r="A170" s="382"/>
      <c r="B170" s="376"/>
      <c r="C170" s="377"/>
      <c r="D170" s="21">
        <v>4</v>
      </c>
      <c r="E170" s="8" t="s">
        <v>83</v>
      </c>
      <c r="F170" s="196">
        <v>6000</v>
      </c>
      <c r="G170" s="250">
        <v>28</v>
      </c>
      <c r="H170" s="196">
        <f t="shared" si="2"/>
        <v>168000</v>
      </c>
      <c r="I170" s="72"/>
      <c r="J170" s="72"/>
    </row>
    <row r="171" spans="1:10" ht="37.5" customHeight="1">
      <c r="A171" s="382"/>
      <c r="B171" s="376"/>
      <c r="C171" s="377"/>
      <c r="D171" s="21">
        <v>5</v>
      </c>
      <c r="E171" s="8" t="s">
        <v>84</v>
      </c>
      <c r="F171" s="196">
        <v>6000</v>
      </c>
      <c r="G171" s="253">
        <v>0</v>
      </c>
      <c r="H171" s="196">
        <f t="shared" si="2"/>
        <v>0</v>
      </c>
      <c r="I171" s="72"/>
      <c r="J171" s="72"/>
    </row>
    <row r="172" spans="1:10" ht="22.5" customHeight="1">
      <c r="A172" s="382"/>
      <c r="B172" s="376"/>
      <c r="C172" s="377"/>
      <c r="D172" s="21">
        <v>6</v>
      </c>
      <c r="E172" s="8" t="s">
        <v>216</v>
      </c>
      <c r="F172" s="196">
        <v>6000</v>
      </c>
      <c r="G172" s="250">
        <v>7</v>
      </c>
      <c r="H172" s="196">
        <f t="shared" si="2"/>
        <v>42000</v>
      </c>
      <c r="I172" s="72"/>
      <c r="J172" s="72"/>
    </row>
    <row r="173" spans="1:10" ht="34.5" customHeight="1">
      <c r="A173" s="382"/>
      <c r="B173" s="376"/>
      <c r="C173" s="377"/>
      <c r="D173" s="25">
        <v>7</v>
      </c>
      <c r="E173" s="56" t="s">
        <v>85</v>
      </c>
      <c r="F173" s="196">
        <v>6000</v>
      </c>
      <c r="G173" s="250">
        <v>20</v>
      </c>
      <c r="H173" s="196">
        <f t="shared" si="2"/>
        <v>120000</v>
      </c>
      <c r="I173" s="72"/>
      <c r="J173" s="72"/>
    </row>
    <row r="174" spans="1:10" ht="41.25" customHeight="1">
      <c r="A174" s="382"/>
      <c r="B174" s="376"/>
      <c r="C174" s="377"/>
      <c r="D174" s="21">
        <v>8</v>
      </c>
      <c r="E174" s="83" t="s">
        <v>158</v>
      </c>
      <c r="F174" s="196">
        <v>6000</v>
      </c>
      <c r="G174" s="250">
        <v>3</v>
      </c>
      <c r="H174" s="196">
        <f t="shared" si="2"/>
        <v>18000</v>
      </c>
      <c r="I174" s="72"/>
      <c r="J174" s="72"/>
    </row>
    <row r="175" spans="1:10" ht="15">
      <c r="A175" s="387"/>
      <c r="B175" s="378"/>
      <c r="C175" s="379"/>
      <c r="D175" s="21">
        <v>9</v>
      </c>
      <c r="E175" s="8" t="s">
        <v>217</v>
      </c>
      <c r="F175" s="196">
        <v>6000</v>
      </c>
      <c r="G175" s="250">
        <v>4</v>
      </c>
      <c r="H175" s="196">
        <f t="shared" si="2"/>
        <v>24000</v>
      </c>
      <c r="I175" s="72"/>
      <c r="J175" s="72"/>
    </row>
    <row r="176" spans="1:10" ht="21" customHeight="1">
      <c r="A176" s="185">
        <v>13</v>
      </c>
      <c r="B176" s="341" t="s">
        <v>201</v>
      </c>
      <c r="C176" s="341"/>
      <c r="D176" s="341"/>
      <c r="E176" s="341"/>
      <c r="F176" s="201"/>
      <c r="G176" s="141">
        <f>SUM(G177:G179)</f>
        <v>3</v>
      </c>
      <c r="H176" s="195">
        <f>SUM(H177:H179)</f>
        <v>390000</v>
      </c>
      <c r="I176" s="117"/>
      <c r="J176" s="175"/>
    </row>
    <row r="177" spans="1:10" ht="28.5" customHeight="1">
      <c r="A177" s="388">
        <v>13</v>
      </c>
      <c r="B177" s="390" t="s">
        <v>360</v>
      </c>
      <c r="C177" s="391"/>
      <c r="D177" s="21">
        <v>1</v>
      </c>
      <c r="E177" s="8" t="s">
        <v>134</v>
      </c>
      <c r="F177" s="196">
        <v>130000</v>
      </c>
      <c r="G177" s="250">
        <v>3</v>
      </c>
      <c r="H177" s="196">
        <f>F177*G177</f>
        <v>390000</v>
      </c>
      <c r="I177" s="158" t="s">
        <v>343</v>
      </c>
      <c r="J177" s="159" t="s">
        <v>304</v>
      </c>
    </row>
    <row r="178" spans="1:10" ht="27" customHeight="1">
      <c r="A178" s="389"/>
      <c r="B178" s="392"/>
      <c r="C178" s="393"/>
      <c r="D178" s="21">
        <v>2</v>
      </c>
      <c r="E178" s="8" t="s">
        <v>135</v>
      </c>
      <c r="F178" s="196">
        <v>106962</v>
      </c>
      <c r="G178" s="253">
        <v>0</v>
      </c>
      <c r="H178" s="196">
        <f>F178*G178</f>
        <v>0</v>
      </c>
      <c r="I178" s="158" t="s">
        <v>343</v>
      </c>
      <c r="J178" s="159" t="s">
        <v>304</v>
      </c>
    </row>
    <row r="179" spans="1:10" ht="34.5" customHeight="1">
      <c r="A179" s="389"/>
      <c r="B179" s="394"/>
      <c r="C179" s="395"/>
      <c r="D179" s="21">
        <v>3</v>
      </c>
      <c r="E179" s="8" t="s">
        <v>136</v>
      </c>
      <c r="F179" s="196">
        <v>130000</v>
      </c>
      <c r="G179" s="253">
        <v>0</v>
      </c>
      <c r="H179" s="196">
        <f>F179*G179</f>
        <v>0</v>
      </c>
      <c r="I179" s="158" t="s">
        <v>343</v>
      </c>
      <c r="J179" s="159" t="s">
        <v>304</v>
      </c>
    </row>
    <row r="180" spans="1:10" ht="15">
      <c r="A180" s="185">
        <v>14</v>
      </c>
      <c r="B180" s="372" t="s">
        <v>137</v>
      </c>
      <c r="C180" s="372"/>
      <c r="D180" s="372"/>
      <c r="E180" s="372"/>
      <c r="F180" s="201"/>
      <c r="G180" s="136">
        <f>SUM(G181:G183)</f>
        <v>176</v>
      </c>
      <c r="H180" s="201">
        <f>SUM(H181:H183)</f>
        <v>7128000</v>
      </c>
      <c r="I180" s="173"/>
      <c r="J180" s="174"/>
    </row>
    <row r="181" spans="1:10" ht="34.5" customHeight="1">
      <c r="A181" s="373">
        <v>14</v>
      </c>
      <c r="B181" s="374" t="s">
        <v>361</v>
      </c>
      <c r="C181" s="375"/>
      <c r="D181" s="21">
        <v>1</v>
      </c>
      <c r="E181" s="8" t="s">
        <v>138</v>
      </c>
      <c r="F181" s="196">
        <v>40500</v>
      </c>
      <c r="G181" s="250">
        <v>48</v>
      </c>
      <c r="H181" s="196">
        <f>F181*G181</f>
        <v>1944000</v>
      </c>
      <c r="I181" s="158" t="s">
        <v>343</v>
      </c>
      <c r="J181" s="159" t="s">
        <v>304</v>
      </c>
    </row>
    <row r="182" spans="1:10" ht="27" customHeight="1">
      <c r="A182" s="373"/>
      <c r="B182" s="376"/>
      <c r="C182" s="377"/>
      <c r="D182" s="21">
        <v>2</v>
      </c>
      <c r="E182" s="8" t="s">
        <v>86</v>
      </c>
      <c r="F182" s="196">
        <v>40500</v>
      </c>
      <c r="G182" s="250">
        <v>128</v>
      </c>
      <c r="H182" s="196">
        <f>F182*G182</f>
        <v>5184000</v>
      </c>
      <c r="I182" s="158" t="s">
        <v>343</v>
      </c>
      <c r="J182" s="159" t="s">
        <v>304</v>
      </c>
    </row>
    <row r="183" spans="1:10" ht="24">
      <c r="A183" s="373"/>
      <c r="B183" s="378"/>
      <c r="C183" s="379"/>
      <c r="D183" s="21">
        <v>3</v>
      </c>
      <c r="E183" s="83" t="s">
        <v>87</v>
      </c>
      <c r="F183" s="196">
        <v>40500</v>
      </c>
      <c r="G183" s="253">
        <v>0</v>
      </c>
      <c r="H183" s="196">
        <f>F183*G183</f>
        <v>0</v>
      </c>
      <c r="I183" s="158" t="s">
        <v>343</v>
      </c>
      <c r="J183" s="159" t="s">
        <v>304</v>
      </c>
    </row>
    <row r="184" spans="1:10" ht="27" customHeight="1">
      <c r="A184" s="16">
        <v>15</v>
      </c>
      <c r="B184" s="380" t="s">
        <v>202</v>
      </c>
      <c r="C184" s="380"/>
      <c r="D184" s="380"/>
      <c r="E184" s="380"/>
      <c r="F184" s="207"/>
      <c r="G184" s="263">
        <f>SUM(G185:G199)</f>
        <v>565</v>
      </c>
      <c r="H184" s="207">
        <f>SUM(H185:H199)</f>
        <v>1955076.8</v>
      </c>
      <c r="I184" s="108"/>
      <c r="J184" s="169" t="s">
        <v>306</v>
      </c>
    </row>
    <row r="185" spans="1:10" ht="21" customHeight="1">
      <c r="A185" s="381" t="s">
        <v>250</v>
      </c>
      <c r="B185" s="383" t="s">
        <v>251</v>
      </c>
      <c r="C185" s="385" t="s">
        <v>252</v>
      </c>
      <c r="D185" s="26">
        <v>1</v>
      </c>
      <c r="E185" s="57" t="s">
        <v>139</v>
      </c>
      <c r="F185" s="196">
        <v>8000</v>
      </c>
      <c r="G185" s="250">
        <v>65</v>
      </c>
      <c r="H185" s="196">
        <f>F185*G185</f>
        <v>520000</v>
      </c>
      <c r="I185" s="72"/>
      <c r="J185" s="72"/>
    </row>
    <row r="186" spans="1:10" ht="51.75" customHeight="1">
      <c r="A186" s="382"/>
      <c r="B186" s="384"/>
      <c r="C186" s="386"/>
      <c r="D186" s="27">
        <v>2</v>
      </c>
      <c r="E186" s="91" t="s">
        <v>140</v>
      </c>
      <c r="F186" s="196">
        <v>8000</v>
      </c>
      <c r="G186" s="250">
        <v>4</v>
      </c>
      <c r="H186" s="196">
        <f>F186*G186</f>
        <v>32000</v>
      </c>
      <c r="I186" s="72"/>
      <c r="J186" s="72"/>
    </row>
    <row r="187" spans="1:10" s="94" customFormat="1" ht="6.75" customHeight="1">
      <c r="A187" s="188"/>
      <c r="B187" s="33"/>
      <c r="C187" s="33"/>
      <c r="D187" s="34"/>
      <c r="E187" s="33"/>
      <c r="F187" s="275"/>
      <c r="G187" s="276"/>
      <c r="H187" s="276"/>
      <c r="I187" s="276"/>
      <c r="J187" s="277"/>
    </row>
    <row r="188" spans="1:10" s="82" customFormat="1" ht="15">
      <c r="A188" s="370" t="s">
        <v>253</v>
      </c>
      <c r="B188" s="371" t="s">
        <v>245</v>
      </c>
      <c r="C188" s="371" t="s">
        <v>246</v>
      </c>
      <c r="D188" s="92">
        <v>1</v>
      </c>
      <c r="E188" s="93" t="s">
        <v>141</v>
      </c>
      <c r="F188" s="196">
        <v>2200</v>
      </c>
      <c r="G188" s="253">
        <v>0</v>
      </c>
      <c r="H188" s="196">
        <f aca="true" t="shared" si="3" ref="H188:H193">F188*G188</f>
        <v>0</v>
      </c>
      <c r="I188" s="106"/>
      <c r="J188" s="106"/>
    </row>
    <row r="189" spans="1:10" s="82" customFormat="1" ht="15">
      <c r="A189" s="370"/>
      <c r="B189" s="371"/>
      <c r="C189" s="371"/>
      <c r="D189" s="26">
        <v>2</v>
      </c>
      <c r="E189" s="57" t="s">
        <v>142</v>
      </c>
      <c r="F189" s="196">
        <v>10000</v>
      </c>
      <c r="G189" s="250">
        <v>41</v>
      </c>
      <c r="H189" s="196">
        <f t="shared" si="3"/>
        <v>410000</v>
      </c>
      <c r="I189" s="106"/>
      <c r="J189" s="106"/>
    </row>
    <row r="190" spans="1:10" s="82" customFormat="1" ht="15">
      <c r="A190" s="370"/>
      <c r="B190" s="371"/>
      <c r="C190" s="371"/>
      <c r="D190" s="26">
        <v>3</v>
      </c>
      <c r="E190" s="29" t="s">
        <v>143</v>
      </c>
      <c r="F190" s="196">
        <v>10000</v>
      </c>
      <c r="G190" s="250">
        <v>32</v>
      </c>
      <c r="H190" s="196">
        <f t="shared" si="3"/>
        <v>320000</v>
      </c>
      <c r="I190" s="106"/>
      <c r="J190" s="106"/>
    </row>
    <row r="191" spans="1:10" s="82" customFormat="1" ht="15">
      <c r="A191" s="370"/>
      <c r="B191" s="371"/>
      <c r="C191" s="371"/>
      <c r="D191" s="26">
        <v>4</v>
      </c>
      <c r="E191" s="57" t="s">
        <v>244</v>
      </c>
      <c r="F191" s="196">
        <v>1575</v>
      </c>
      <c r="G191" s="253">
        <v>0</v>
      </c>
      <c r="H191" s="196">
        <f t="shared" si="3"/>
        <v>0</v>
      </c>
      <c r="I191" s="106"/>
      <c r="J191" s="106"/>
    </row>
    <row r="192" spans="1:10" s="82" customFormat="1" ht="15">
      <c r="A192" s="370"/>
      <c r="B192" s="371"/>
      <c r="C192" s="371"/>
      <c r="D192" s="26">
        <v>5</v>
      </c>
      <c r="E192" s="57" t="s">
        <v>249</v>
      </c>
      <c r="F192" s="196">
        <v>1035</v>
      </c>
      <c r="G192" s="253">
        <v>0</v>
      </c>
      <c r="H192" s="196">
        <f t="shared" si="3"/>
        <v>0</v>
      </c>
      <c r="I192" s="106"/>
      <c r="J192" s="106"/>
    </row>
    <row r="193" spans="1:10" s="82" customFormat="1" ht="15">
      <c r="A193" s="370"/>
      <c r="B193" s="371"/>
      <c r="C193" s="371"/>
      <c r="D193" s="26">
        <v>6</v>
      </c>
      <c r="E193" s="57" t="s">
        <v>248</v>
      </c>
      <c r="F193" s="196">
        <v>1595.2</v>
      </c>
      <c r="G193" s="250">
        <v>9</v>
      </c>
      <c r="H193" s="196">
        <f t="shared" si="3"/>
        <v>14356.800000000001</v>
      </c>
      <c r="I193" s="106"/>
      <c r="J193" s="106"/>
    </row>
    <row r="194" spans="1:10" ht="4.5" customHeight="1">
      <c r="A194" s="188"/>
      <c r="B194" s="33"/>
      <c r="C194" s="33"/>
      <c r="D194" s="34"/>
      <c r="E194" s="33"/>
      <c r="F194" s="275"/>
      <c r="G194" s="276"/>
      <c r="H194" s="276"/>
      <c r="I194" s="276"/>
      <c r="J194" s="277"/>
    </row>
    <row r="195" spans="1:10" ht="135">
      <c r="A195" s="4" t="s">
        <v>254</v>
      </c>
      <c r="B195" s="89" t="s">
        <v>255</v>
      </c>
      <c r="C195" s="367" t="s">
        <v>256</v>
      </c>
      <c r="D195" s="367"/>
      <c r="E195" s="367"/>
      <c r="F195" s="196">
        <v>10000</v>
      </c>
      <c r="G195" s="250">
        <v>29</v>
      </c>
      <c r="H195" s="196">
        <f>F195*G195</f>
        <v>290000</v>
      </c>
      <c r="I195" s="72"/>
      <c r="J195" s="72"/>
    </row>
    <row r="196" spans="1:10" ht="5.25" customHeight="1">
      <c r="A196" s="366"/>
      <c r="B196" s="366"/>
      <c r="C196" s="366"/>
      <c r="D196" s="366"/>
      <c r="E196" s="366"/>
      <c r="F196" s="275"/>
      <c r="G196" s="276"/>
      <c r="H196" s="276"/>
      <c r="I196" s="276"/>
      <c r="J196" s="277"/>
    </row>
    <row r="197" spans="1:10" ht="135">
      <c r="A197" s="4" t="s">
        <v>257</v>
      </c>
      <c r="B197" s="29" t="s">
        <v>258</v>
      </c>
      <c r="C197" s="367" t="s">
        <v>259</v>
      </c>
      <c r="D197" s="367"/>
      <c r="E197" s="367"/>
      <c r="F197" s="196">
        <v>10000</v>
      </c>
      <c r="G197" s="250">
        <v>17</v>
      </c>
      <c r="H197" s="196">
        <f>F197*G197</f>
        <v>170000</v>
      </c>
      <c r="I197" s="72"/>
      <c r="J197" s="72"/>
    </row>
    <row r="198" spans="1:10" ht="10.5" customHeight="1">
      <c r="A198" s="366"/>
      <c r="B198" s="366"/>
      <c r="C198" s="366"/>
      <c r="D198" s="366"/>
      <c r="E198" s="366"/>
      <c r="F198" s="275"/>
      <c r="G198" s="276"/>
      <c r="H198" s="276"/>
      <c r="I198" s="276"/>
      <c r="J198" s="277"/>
    </row>
    <row r="199" spans="1:10" ht="31.5" customHeight="1">
      <c r="A199" s="4" t="s">
        <v>183</v>
      </c>
      <c r="B199" s="368" t="s">
        <v>159</v>
      </c>
      <c r="C199" s="369"/>
      <c r="D199" s="50">
        <v>1</v>
      </c>
      <c r="E199" s="58" t="s">
        <v>260</v>
      </c>
      <c r="F199" s="196">
        <v>540</v>
      </c>
      <c r="G199" s="250">
        <v>368</v>
      </c>
      <c r="H199" s="196">
        <f>F199*G199</f>
        <v>198720</v>
      </c>
      <c r="I199" s="72"/>
      <c r="J199" s="72"/>
    </row>
    <row r="200" spans="1:10" ht="15.75">
      <c r="A200" s="190">
        <v>16</v>
      </c>
      <c r="B200" s="347" t="s">
        <v>364</v>
      </c>
      <c r="C200" s="347"/>
      <c r="D200" s="347"/>
      <c r="E200" s="347"/>
      <c r="F200" s="201"/>
      <c r="G200" s="136">
        <f>SUM(G201:G215)</f>
        <v>2153</v>
      </c>
      <c r="H200" s="201">
        <f>SUM(H201:H215)</f>
        <v>5237835.2</v>
      </c>
      <c r="I200" s="110" t="s">
        <v>305</v>
      </c>
      <c r="J200" s="109"/>
    </row>
    <row r="201" spans="1:10" ht="29.25" customHeight="1">
      <c r="A201" s="342" t="s">
        <v>237</v>
      </c>
      <c r="B201" s="357" t="s">
        <v>362</v>
      </c>
      <c r="C201" s="344"/>
      <c r="D201" s="30">
        <v>1</v>
      </c>
      <c r="E201" s="119" t="s">
        <v>278</v>
      </c>
      <c r="F201" s="196">
        <v>1439.6</v>
      </c>
      <c r="G201" s="250">
        <v>69</v>
      </c>
      <c r="H201" s="196">
        <f>F201*G201</f>
        <v>99332.4</v>
      </c>
      <c r="I201" s="158" t="s">
        <v>343</v>
      </c>
      <c r="J201" s="159" t="s">
        <v>304</v>
      </c>
    </row>
    <row r="202" spans="1:10" ht="24">
      <c r="A202" s="342"/>
      <c r="B202" s="358"/>
      <c r="C202" s="359"/>
      <c r="D202" s="30">
        <v>2</v>
      </c>
      <c r="E202" s="119" t="s">
        <v>279</v>
      </c>
      <c r="F202" s="196">
        <v>1460.88</v>
      </c>
      <c r="G202" s="250">
        <v>37</v>
      </c>
      <c r="H202" s="196">
        <f>F202*G202</f>
        <v>54052.560000000005</v>
      </c>
      <c r="I202" s="158" t="s">
        <v>343</v>
      </c>
      <c r="J202" s="159" t="s">
        <v>304</v>
      </c>
    </row>
    <row r="203" spans="1:10" ht="30">
      <c r="A203" s="342"/>
      <c r="B203" s="358"/>
      <c r="C203" s="359"/>
      <c r="D203" s="81">
        <v>3</v>
      </c>
      <c r="E203" s="119" t="s">
        <v>280</v>
      </c>
      <c r="F203" s="196">
        <v>1461.88</v>
      </c>
      <c r="G203" s="250">
        <v>33</v>
      </c>
      <c r="H203" s="196">
        <f>F203*G203</f>
        <v>48242.04</v>
      </c>
      <c r="I203" s="158" t="s">
        <v>343</v>
      </c>
      <c r="J203" s="159" t="s">
        <v>304</v>
      </c>
    </row>
    <row r="204" spans="1:10" ht="30">
      <c r="A204" s="342"/>
      <c r="B204" s="358"/>
      <c r="C204" s="359"/>
      <c r="D204" s="81">
        <v>4</v>
      </c>
      <c r="E204" s="119" t="s">
        <v>281</v>
      </c>
      <c r="F204" s="196">
        <v>3200</v>
      </c>
      <c r="G204" s="250">
        <v>25</v>
      </c>
      <c r="H204" s="196">
        <f>F204*G204</f>
        <v>80000</v>
      </c>
      <c r="I204" s="158" t="s">
        <v>343</v>
      </c>
      <c r="J204" s="159" t="s">
        <v>304</v>
      </c>
    </row>
    <row r="205" spans="1:10" ht="30">
      <c r="A205" s="356"/>
      <c r="B205" s="360"/>
      <c r="C205" s="346"/>
      <c r="D205" s="90">
        <v>5</v>
      </c>
      <c r="E205" s="128" t="s">
        <v>282</v>
      </c>
      <c r="F205" s="196">
        <v>5699</v>
      </c>
      <c r="G205" s="250">
        <v>40</v>
      </c>
      <c r="H205" s="196">
        <f>F205*G205</f>
        <v>227960</v>
      </c>
      <c r="I205" s="158" t="s">
        <v>343</v>
      </c>
      <c r="J205" s="159" t="s">
        <v>304</v>
      </c>
    </row>
    <row r="206" spans="1:10" ht="15">
      <c r="A206" s="99"/>
      <c r="B206" s="100"/>
      <c r="C206" s="75"/>
      <c r="D206" s="75"/>
      <c r="E206" s="76"/>
      <c r="F206" s="208"/>
      <c r="G206" s="264"/>
      <c r="H206" s="208"/>
      <c r="I206" s="76"/>
      <c r="J206" s="76"/>
    </row>
    <row r="207" spans="1:10" ht="30" customHeight="1">
      <c r="A207" s="356" t="s">
        <v>238</v>
      </c>
      <c r="B207" s="357" t="s">
        <v>363</v>
      </c>
      <c r="C207" s="344"/>
      <c r="D207" s="176">
        <v>1</v>
      </c>
      <c r="E207" s="177" t="s">
        <v>283</v>
      </c>
      <c r="F207" s="196">
        <v>2396</v>
      </c>
      <c r="G207" s="250">
        <v>315</v>
      </c>
      <c r="H207" s="196">
        <f aca="true" t="shared" si="4" ref="H207:H212">F207*G207</f>
        <v>754740</v>
      </c>
      <c r="I207" s="158" t="s">
        <v>343</v>
      </c>
      <c r="J207" s="159" t="s">
        <v>304</v>
      </c>
    </row>
    <row r="208" spans="1:10" ht="30">
      <c r="A208" s="361"/>
      <c r="B208" s="358"/>
      <c r="C208" s="359"/>
      <c r="D208" s="81">
        <v>2</v>
      </c>
      <c r="E208" s="119" t="s">
        <v>284</v>
      </c>
      <c r="F208" s="196">
        <v>2806.4</v>
      </c>
      <c r="G208" s="250">
        <v>23</v>
      </c>
      <c r="H208" s="196">
        <f t="shared" si="4"/>
        <v>64547.200000000004</v>
      </c>
      <c r="I208" s="158" t="s">
        <v>343</v>
      </c>
      <c r="J208" s="159" t="s">
        <v>304</v>
      </c>
    </row>
    <row r="209" spans="1:10" ht="30">
      <c r="A209" s="361"/>
      <c r="B209" s="358"/>
      <c r="C209" s="359"/>
      <c r="D209" s="81">
        <v>3</v>
      </c>
      <c r="E209" s="119" t="s">
        <v>285</v>
      </c>
      <c r="F209" s="196">
        <v>2400</v>
      </c>
      <c r="G209" s="250">
        <v>307</v>
      </c>
      <c r="H209" s="196">
        <f t="shared" si="4"/>
        <v>736800</v>
      </c>
      <c r="I209" s="158" t="s">
        <v>343</v>
      </c>
      <c r="J209" s="159" t="s">
        <v>304</v>
      </c>
    </row>
    <row r="210" spans="1:10" ht="30">
      <c r="A210" s="361"/>
      <c r="B210" s="358"/>
      <c r="C210" s="359"/>
      <c r="D210" s="81">
        <v>4</v>
      </c>
      <c r="E210" s="119" t="s">
        <v>286</v>
      </c>
      <c r="F210" s="196">
        <v>2811</v>
      </c>
      <c r="G210" s="250">
        <v>51</v>
      </c>
      <c r="H210" s="196">
        <f t="shared" si="4"/>
        <v>143361</v>
      </c>
      <c r="I210" s="158" t="s">
        <v>343</v>
      </c>
      <c r="J210" s="159" t="s">
        <v>304</v>
      </c>
    </row>
    <row r="211" spans="1:10" ht="30">
      <c r="A211" s="361"/>
      <c r="B211" s="358"/>
      <c r="C211" s="359"/>
      <c r="D211" s="81">
        <v>5</v>
      </c>
      <c r="E211" s="119" t="s">
        <v>287</v>
      </c>
      <c r="F211" s="196">
        <v>2400</v>
      </c>
      <c r="G211" s="250">
        <v>16</v>
      </c>
      <c r="H211" s="196">
        <f t="shared" si="4"/>
        <v>38400</v>
      </c>
      <c r="I211" s="158" t="s">
        <v>343</v>
      </c>
      <c r="J211" s="159" t="s">
        <v>304</v>
      </c>
    </row>
    <row r="212" spans="1:10" ht="30" customHeight="1">
      <c r="A212" s="129"/>
      <c r="B212" s="358"/>
      <c r="C212" s="359"/>
      <c r="D212" s="81">
        <v>6</v>
      </c>
      <c r="E212" s="119" t="s">
        <v>288</v>
      </c>
      <c r="F212" s="196">
        <v>2811</v>
      </c>
      <c r="G212" s="253">
        <v>0</v>
      </c>
      <c r="H212" s="196">
        <f t="shared" si="4"/>
        <v>0</v>
      </c>
      <c r="I212" s="158" t="s">
        <v>343</v>
      </c>
      <c r="J212" s="159" t="s">
        <v>304</v>
      </c>
    </row>
    <row r="213" spans="1:10" ht="15">
      <c r="A213" s="76"/>
      <c r="B213" s="76"/>
      <c r="C213" s="76"/>
      <c r="D213" s="76"/>
      <c r="E213" s="76"/>
      <c r="F213" s="208"/>
      <c r="G213" s="264"/>
      <c r="H213" s="208"/>
      <c r="I213" s="76"/>
      <c r="J213" s="76"/>
    </row>
    <row r="214" spans="1:10" ht="43.5" customHeight="1">
      <c r="A214" s="131">
        <v>16.3</v>
      </c>
      <c r="B214" s="362" t="s">
        <v>315</v>
      </c>
      <c r="C214" s="363"/>
      <c r="D214" s="132">
        <v>1</v>
      </c>
      <c r="E214" s="144" t="s">
        <v>348</v>
      </c>
      <c r="F214" s="196">
        <v>2400</v>
      </c>
      <c r="G214" s="250">
        <v>1129</v>
      </c>
      <c r="H214" s="196">
        <f>F214*G214</f>
        <v>2709600</v>
      </c>
      <c r="I214" s="158" t="s">
        <v>343</v>
      </c>
      <c r="J214" s="159" t="s">
        <v>304</v>
      </c>
    </row>
    <row r="215" spans="1:10" ht="30">
      <c r="A215" s="130"/>
      <c r="B215" s="364"/>
      <c r="C215" s="365"/>
      <c r="D215" s="132">
        <v>2</v>
      </c>
      <c r="E215" s="144" t="s">
        <v>349</v>
      </c>
      <c r="F215" s="196">
        <v>2600</v>
      </c>
      <c r="G215" s="250">
        <v>108</v>
      </c>
      <c r="H215" s="196">
        <f>F215*G215</f>
        <v>280800</v>
      </c>
      <c r="I215" s="158" t="s">
        <v>343</v>
      </c>
      <c r="J215" s="159" t="s">
        <v>304</v>
      </c>
    </row>
    <row r="216" spans="1:10" ht="24">
      <c r="A216" s="190">
        <v>17</v>
      </c>
      <c r="B216" s="347" t="s">
        <v>241</v>
      </c>
      <c r="C216" s="347"/>
      <c r="D216" s="347"/>
      <c r="E216" s="347"/>
      <c r="F216" s="207"/>
      <c r="G216" s="263">
        <f>SUM(G217:G218)</f>
        <v>356</v>
      </c>
      <c r="H216" s="207">
        <f>SUM(H217:H218)</f>
        <v>162534.24</v>
      </c>
      <c r="I216" s="108"/>
      <c r="J216" s="169" t="s">
        <v>306</v>
      </c>
    </row>
    <row r="217" spans="1:10" ht="30.75">
      <c r="A217" s="348">
        <v>17</v>
      </c>
      <c r="B217" s="350" t="s">
        <v>239</v>
      </c>
      <c r="C217" s="351" t="s">
        <v>247</v>
      </c>
      <c r="D217" s="30">
        <v>1</v>
      </c>
      <c r="E217" s="68" t="s">
        <v>263</v>
      </c>
      <c r="F217" s="209">
        <v>451.44</v>
      </c>
      <c r="G217" s="265">
        <v>276</v>
      </c>
      <c r="H217" s="196">
        <f>F217*G217</f>
        <v>124597.44</v>
      </c>
      <c r="I217" s="72"/>
      <c r="J217" s="72"/>
    </row>
    <row r="218" spans="1:10" ht="70.5" customHeight="1">
      <c r="A218" s="349"/>
      <c r="B218" s="350"/>
      <c r="C218" s="352"/>
      <c r="D218" s="30">
        <v>2</v>
      </c>
      <c r="E218" s="68" t="s">
        <v>240</v>
      </c>
      <c r="F218" s="209">
        <v>474.21</v>
      </c>
      <c r="G218" s="265">
        <v>80</v>
      </c>
      <c r="H218" s="196">
        <f>F218*G218</f>
        <v>37936.799999999996</v>
      </c>
      <c r="I218" s="72"/>
      <c r="J218" s="72"/>
    </row>
    <row r="219" spans="1:10" ht="15">
      <c r="A219" s="99"/>
      <c r="B219" s="100"/>
      <c r="C219" s="75"/>
      <c r="D219" s="75"/>
      <c r="E219" s="76"/>
      <c r="F219" s="208"/>
      <c r="G219" s="264"/>
      <c r="H219" s="208"/>
      <c r="I219" s="76"/>
      <c r="J219" s="76"/>
    </row>
    <row r="220" spans="1:10" s="85" customFormat="1" ht="27.75" customHeight="1">
      <c r="A220" s="190">
        <v>18</v>
      </c>
      <c r="B220" s="353" t="s">
        <v>365</v>
      </c>
      <c r="C220" s="354"/>
      <c r="D220" s="354"/>
      <c r="E220" s="355"/>
      <c r="F220" s="210"/>
      <c r="G220" s="266">
        <f>SUM(G222:G228)</f>
        <v>5</v>
      </c>
      <c r="H220" s="210">
        <f>SUM(H222:H228)</f>
        <v>172375</v>
      </c>
      <c r="I220" s="134"/>
      <c r="J220" s="143"/>
    </row>
    <row r="221" spans="1:10" ht="11.25" customHeight="1">
      <c r="A221" s="99"/>
      <c r="B221" s="100"/>
      <c r="C221" s="75"/>
      <c r="D221" s="75"/>
      <c r="E221" s="154"/>
      <c r="F221" s="211"/>
      <c r="G221" s="267"/>
      <c r="H221" s="211"/>
      <c r="I221" s="154"/>
      <c r="J221" s="154"/>
    </row>
    <row r="222" spans="1:10" s="85" customFormat="1" ht="102" customHeight="1">
      <c r="A222" s="84" t="s">
        <v>271</v>
      </c>
      <c r="B222" s="119" t="s">
        <v>324</v>
      </c>
      <c r="C222" s="142" t="s">
        <v>275</v>
      </c>
      <c r="D222" s="30">
        <v>1</v>
      </c>
      <c r="E222" s="119" t="s">
        <v>276</v>
      </c>
      <c r="F222" s="209">
        <v>34475</v>
      </c>
      <c r="G222" s="265">
        <v>5</v>
      </c>
      <c r="H222" s="196">
        <f>F222*G222</f>
        <v>172375</v>
      </c>
      <c r="I222" s="158" t="s">
        <v>343</v>
      </c>
      <c r="J222" s="159" t="s">
        <v>304</v>
      </c>
    </row>
    <row r="223" spans="1:10" ht="15">
      <c r="A223" s="99"/>
      <c r="B223" s="100"/>
      <c r="C223" s="75"/>
      <c r="D223" s="75"/>
      <c r="E223" s="76"/>
      <c r="F223" s="212"/>
      <c r="G223" s="268"/>
      <c r="H223" s="212"/>
      <c r="I223" s="76"/>
      <c r="J223" s="76"/>
    </row>
    <row r="224" spans="1:10" ht="75" customHeight="1">
      <c r="A224" s="334" t="s">
        <v>316</v>
      </c>
      <c r="B224" s="336" t="s">
        <v>366</v>
      </c>
      <c r="C224" s="338" t="s">
        <v>323</v>
      </c>
      <c r="D224" s="216">
        <v>1</v>
      </c>
      <c r="E224" s="217" t="s">
        <v>325</v>
      </c>
      <c r="F224" s="218" t="s">
        <v>321</v>
      </c>
      <c r="G224" s="269" t="s">
        <v>322</v>
      </c>
      <c r="H224" s="196"/>
      <c r="I224" s="178" t="s">
        <v>338</v>
      </c>
      <c r="J224" s="225" t="s">
        <v>304</v>
      </c>
    </row>
    <row r="225" spans="1:10" ht="49.5" customHeight="1">
      <c r="A225" s="335"/>
      <c r="B225" s="337"/>
      <c r="C225" s="339"/>
      <c r="D225" s="216">
        <v>2</v>
      </c>
      <c r="E225" s="217" t="s">
        <v>326</v>
      </c>
      <c r="F225" s="218" t="s">
        <v>321</v>
      </c>
      <c r="G225" s="269" t="s">
        <v>322</v>
      </c>
      <c r="H225" s="196"/>
      <c r="I225" s="178" t="s">
        <v>338</v>
      </c>
      <c r="J225" s="225" t="s">
        <v>304</v>
      </c>
    </row>
    <row r="226" spans="1:10" ht="15">
      <c r="A226" s="139"/>
      <c r="B226" s="219"/>
      <c r="C226" s="220"/>
      <c r="D226" s="221"/>
      <c r="E226" s="222"/>
      <c r="F226" s="223"/>
      <c r="G226" s="270"/>
      <c r="H226" s="223"/>
      <c r="I226" s="118"/>
      <c r="J226" s="226"/>
    </row>
    <row r="227" spans="1:10" ht="37.5" customHeight="1">
      <c r="A227" s="334" t="s">
        <v>327</v>
      </c>
      <c r="B227" s="336" t="s">
        <v>366</v>
      </c>
      <c r="C227" s="338" t="s">
        <v>328</v>
      </c>
      <c r="D227" s="216">
        <v>1</v>
      </c>
      <c r="E227" s="224" t="s">
        <v>329</v>
      </c>
      <c r="F227" s="218" t="s">
        <v>321</v>
      </c>
      <c r="G227" s="269" t="s">
        <v>322</v>
      </c>
      <c r="H227" s="196"/>
      <c r="I227" s="178" t="s">
        <v>338</v>
      </c>
      <c r="J227" s="225" t="s">
        <v>304</v>
      </c>
    </row>
    <row r="228" spans="1:10" ht="46.5" customHeight="1">
      <c r="A228" s="335"/>
      <c r="B228" s="337"/>
      <c r="C228" s="339"/>
      <c r="D228" s="216">
        <v>2</v>
      </c>
      <c r="E228" s="224" t="s">
        <v>330</v>
      </c>
      <c r="F228" s="218" t="s">
        <v>321</v>
      </c>
      <c r="G228" s="269" t="s">
        <v>322</v>
      </c>
      <c r="H228" s="196"/>
      <c r="I228" s="178" t="s">
        <v>338</v>
      </c>
      <c r="J228" s="225" t="s">
        <v>304</v>
      </c>
    </row>
    <row r="229" spans="1:10" s="85" customFormat="1" ht="29.25" customHeight="1">
      <c r="A229" s="137">
        <v>19</v>
      </c>
      <c r="B229" s="340" t="s">
        <v>274</v>
      </c>
      <c r="C229" s="341"/>
      <c r="D229" s="341"/>
      <c r="E229" s="341"/>
      <c r="F229" s="207"/>
      <c r="G229" s="263">
        <f>SUM(G230:G238)</f>
        <v>640</v>
      </c>
      <c r="H229" s="207">
        <f>SUM(H230:H238)</f>
        <v>12840</v>
      </c>
      <c r="I229" s="108"/>
      <c r="J229" s="155" t="s">
        <v>339</v>
      </c>
    </row>
    <row r="230" spans="1:10" s="85" customFormat="1" ht="43.5" customHeight="1">
      <c r="A230" s="342" t="s">
        <v>272</v>
      </c>
      <c r="B230" s="343" t="s">
        <v>277</v>
      </c>
      <c r="C230" s="344"/>
      <c r="D230" s="138">
        <v>1</v>
      </c>
      <c r="E230" s="133" t="s">
        <v>296</v>
      </c>
      <c r="F230" s="209">
        <v>0.5</v>
      </c>
      <c r="G230" s="253">
        <v>0</v>
      </c>
      <c r="H230" s="196">
        <f>F230*G230</f>
        <v>0</v>
      </c>
      <c r="I230" s="321" t="s">
        <v>298</v>
      </c>
      <c r="J230" s="86"/>
    </row>
    <row r="231" spans="1:10" s="85" customFormat="1" ht="48.75" customHeight="1">
      <c r="A231" s="342"/>
      <c r="B231" s="345"/>
      <c r="C231" s="346"/>
      <c r="D231" s="138">
        <v>2</v>
      </c>
      <c r="E231" s="133" t="s">
        <v>297</v>
      </c>
      <c r="F231" s="209">
        <v>96</v>
      </c>
      <c r="G231" s="269">
        <v>40</v>
      </c>
      <c r="H231" s="196">
        <f>F231*G231</f>
        <v>3840</v>
      </c>
      <c r="I231" s="322"/>
      <c r="J231" s="86"/>
    </row>
    <row r="232" spans="1:10" ht="18.75">
      <c r="A232" s="99"/>
      <c r="B232" s="100"/>
      <c r="C232" s="122" t="s">
        <v>310</v>
      </c>
      <c r="D232" s="77"/>
      <c r="E232" s="76"/>
      <c r="F232" s="208">
        <v>15</v>
      </c>
      <c r="G232" s="290">
        <v>600</v>
      </c>
      <c r="H232" s="278">
        <f>F232*G232</f>
        <v>9000</v>
      </c>
      <c r="I232" s="76"/>
      <c r="J232" s="76"/>
    </row>
    <row r="233" spans="1:10" ht="27.75" customHeight="1">
      <c r="A233" s="323" t="s">
        <v>290</v>
      </c>
      <c r="B233" s="326" t="s">
        <v>289</v>
      </c>
      <c r="C233" s="327"/>
      <c r="D233" s="120">
        <v>1</v>
      </c>
      <c r="E233" s="121" t="s">
        <v>294</v>
      </c>
      <c r="F233" s="209">
        <v>5.26</v>
      </c>
      <c r="G233" s="265" t="s">
        <v>322</v>
      </c>
      <c r="H233" s="245"/>
      <c r="I233" s="332" t="s">
        <v>298</v>
      </c>
      <c r="J233" s="72"/>
    </row>
    <row r="234" spans="1:10" ht="24" customHeight="1">
      <c r="A234" s="324"/>
      <c r="B234" s="328"/>
      <c r="C234" s="329"/>
      <c r="D234" s="120">
        <v>2</v>
      </c>
      <c r="E234" s="121" t="s">
        <v>292</v>
      </c>
      <c r="F234" s="209">
        <v>3.42</v>
      </c>
      <c r="G234" s="265" t="s">
        <v>322</v>
      </c>
      <c r="H234" s="246"/>
      <c r="I234" s="333"/>
      <c r="J234" s="72"/>
    </row>
    <row r="235" spans="1:10" ht="35.25" customHeight="1">
      <c r="A235" s="325"/>
      <c r="B235" s="330"/>
      <c r="C235" s="331"/>
      <c r="D235" s="120">
        <v>3</v>
      </c>
      <c r="E235" s="121" t="s">
        <v>293</v>
      </c>
      <c r="F235" s="209">
        <v>6.32</v>
      </c>
      <c r="G235" s="265" t="s">
        <v>322</v>
      </c>
      <c r="H235" s="246"/>
      <c r="I235" s="333"/>
      <c r="J235" s="72"/>
    </row>
    <row r="236" spans="1:10" s="85" customFormat="1" ht="30" customHeight="1">
      <c r="A236" s="323" t="s">
        <v>291</v>
      </c>
      <c r="B236" s="326" t="s">
        <v>289</v>
      </c>
      <c r="C236" s="327"/>
      <c r="D236" s="120">
        <v>1</v>
      </c>
      <c r="E236" s="121" t="s">
        <v>294</v>
      </c>
      <c r="F236" s="209">
        <v>5.26</v>
      </c>
      <c r="G236" s="265" t="s">
        <v>322</v>
      </c>
      <c r="H236" s="246"/>
      <c r="I236" s="333"/>
      <c r="J236" s="86"/>
    </row>
    <row r="237" spans="1:10" s="85" customFormat="1" ht="30" customHeight="1">
      <c r="A237" s="324"/>
      <c r="B237" s="328"/>
      <c r="C237" s="329"/>
      <c r="D237" s="120">
        <v>2</v>
      </c>
      <c r="E237" s="121" t="s">
        <v>292</v>
      </c>
      <c r="F237" s="209">
        <v>3.42</v>
      </c>
      <c r="G237" s="265" t="s">
        <v>322</v>
      </c>
      <c r="H237" s="246"/>
      <c r="I237" s="333"/>
      <c r="J237" s="86"/>
    </row>
    <row r="238" spans="1:10" s="85" customFormat="1" ht="30" customHeight="1">
      <c r="A238" s="325"/>
      <c r="B238" s="330"/>
      <c r="C238" s="331"/>
      <c r="D238" s="120">
        <v>3</v>
      </c>
      <c r="E238" s="121" t="s">
        <v>295</v>
      </c>
      <c r="F238" s="209">
        <v>6.32</v>
      </c>
      <c r="G238" s="265" t="s">
        <v>322</v>
      </c>
      <c r="H238" s="246"/>
      <c r="I238" s="333"/>
      <c r="J238" s="86"/>
    </row>
    <row r="239" spans="1:10" ht="78.75" customHeight="1">
      <c r="A239" s="135">
        <v>20</v>
      </c>
      <c r="B239" s="308" t="s">
        <v>340</v>
      </c>
      <c r="C239" s="308"/>
      <c r="D239" s="308"/>
      <c r="E239" s="308"/>
      <c r="F239" s="207"/>
      <c r="G239" s="263">
        <f>SUM(G240:G246)</f>
        <v>200</v>
      </c>
      <c r="H239" s="207">
        <f>SUM(H240:H246)</f>
        <v>288000</v>
      </c>
      <c r="I239" s="179" t="s">
        <v>314</v>
      </c>
      <c r="J239" s="169" t="s">
        <v>306</v>
      </c>
    </row>
    <row r="240" spans="1:10" s="231" customFormat="1" ht="45" customHeight="1">
      <c r="A240" s="309" t="s">
        <v>367</v>
      </c>
      <c r="B240" s="315" t="s">
        <v>341</v>
      </c>
      <c r="C240" s="227" t="s">
        <v>311</v>
      </c>
      <c r="D240" s="228">
        <v>1</v>
      </c>
      <c r="E240" s="229" t="s">
        <v>370</v>
      </c>
      <c r="F240" s="313">
        <v>1440</v>
      </c>
      <c r="G240" s="319">
        <v>180</v>
      </c>
      <c r="H240" s="313">
        <f>G240*F240</f>
        <v>259200</v>
      </c>
      <c r="I240" s="228"/>
      <c r="J240" s="228"/>
    </row>
    <row r="241" spans="1:10" s="231" customFormat="1" ht="30">
      <c r="A241" s="310"/>
      <c r="B241" s="316"/>
      <c r="C241" s="227" t="s">
        <v>311</v>
      </c>
      <c r="D241" s="228">
        <v>2</v>
      </c>
      <c r="E241" s="229" t="s">
        <v>371</v>
      </c>
      <c r="F241" s="318"/>
      <c r="G241" s="320"/>
      <c r="H241" s="314"/>
      <c r="I241" s="228"/>
      <c r="J241" s="228"/>
    </row>
    <row r="242" spans="1:10" s="231" customFormat="1" ht="30">
      <c r="A242" s="311"/>
      <c r="B242" s="317"/>
      <c r="C242" s="227" t="s">
        <v>311</v>
      </c>
      <c r="D242" s="228">
        <v>3</v>
      </c>
      <c r="E242" s="229" t="s">
        <v>312</v>
      </c>
      <c r="F242" s="230"/>
      <c r="G242" s="285"/>
      <c r="H242" s="230"/>
      <c r="I242" s="228"/>
      <c r="J242" s="228"/>
    </row>
    <row r="243" spans="1:10" s="231" customFormat="1" ht="15">
      <c r="A243" s="232"/>
      <c r="B243" s="233"/>
      <c r="C243" s="234"/>
      <c r="D243" s="235"/>
      <c r="E243" s="236"/>
      <c r="F243" s="237"/>
      <c r="G243" s="286"/>
      <c r="H243" s="237"/>
      <c r="I243" s="236"/>
      <c r="J243" s="236"/>
    </row>
    <row r="244" spans="1:10" s="231" customFormat="1" ht="30" customHeight="1">
      <c r="A244" s="309" t="s">
        <v>368</v>
      </c>
      <c r="B244" s="315" t="s">
        <v>341</v>
      </c>
      <c r="C244" s="227" t="s">
        <v>372</v>
      </c>
      <c r="D244" s="228">
        <v>1</v>
      </c>
      <c r="E244" s="229" t="s">
        <v>373</v>
      </c>
      <c r="F244" s="313">
        <v>1440</v>
      </c>
      <c r="G244" s="319">
        <v>20</v>
      </c>
      <c r="H244" s="313">
        <f>F244*G244</f>
        <v>28800</v>
      </c>
      <c r="I244" s="228"/>
      <c r="J244" s="228"/>
    </row>
    <row r="245" spans="1:10" s="231" customFormat="1" ht="30">
      <c r="A245" s="310"/>
      <c r="B245" s="316"/>
      <c r="C245" s="227" t="s">
        <v>372</v>
      </c>
      <c r="D245" s="228">
        <v>2</v>
      </c>
      <c r="E245" s="229" t="s">
        <v>374</v>
      </c>
      <c r="F245" s="318"/>
      <c r="G245" s="320"/>
      <c r="H245" s="314"/>
      <c r="I245" s="228"/>
      <c r="J245" s="228"/>
    </row>
    <row r="246" spans="1:10" s="231" customFormat="1" ht="30">
      <c r="A246" s="311"/>
      <c r="B246" s="317"/>
      <c r="C246" s="227" t="s">
        <v>372</v>
      </c>
      <c r="D246" s="228">
        <v>3</v>
      </c>
      <c r="E246" s="229" t="s">
        <v>313</v>
      </c>
      <c r="F246" s="230"/>
      <c r="G246" s="271"/>
      <c r="H246" s="230"/>
      <c r="I246" s="228"/>
      <c r="J246" s="228"/>
    </row>
    <row r="247" spans="1:10" ht="49.5" customHeight="1">
      <c r="A247" s="135">
        <v>21</v>
      </c>
      <c r="B247" s="308" t="s">
        <v>317</v>
      </c>
      <c r="C247" s="308"/>
      <c r="D247" s="308"/>
      <c r="E247" s="308"/>
      <c r="F247" s="207"/>
      <c r="G247" s="207">
        <f>SUM(G248:G250)</f>
        <v>0</v>
      </c>
      <c r="H247" s="207">
        <f>SUM(H248:H250)</f>
        <v>0</v>
      </c>
      <c r="I247" s="127"/>
      <c r="J247" s="169" t="s">
        <v>306</v>
      </c>
    </row>
    <row r="248" spans="1:10" s="231" customFormat="1" ht="30">
      <c r="A248" s="309" t="s">
        <v>369</v>
      </c>
      <c r="B248" s="227" t="s">
        <v>318</v>
      </c>
      <c r="C248" s="227" t="s">
        <v>236</v>
      </c>
      <c r="D248" s="228">
        <v>1</v>
      </c>
      <c r="E248" s="229" t="s">
        <v>319</v>
      </c>
      <c r="F248" s="238" t="s">
        <v>321</v>
      </c>
      <c r="G248" s="273" t="s">
        <v>322</v>
      </c>
      <c r="H248" s="238"/>
      <c r="I248" s="228"/>
      <c r="J248" s="228"/>
    </row>
    <row r="249" spans="1:10" s="231" customFormat="1" ht="15">
      <c r="A249" s="310"/>
      <c r="B249" s="233"/>
      <c r="C249" s="234"/>
      <c r="D249" s="235"/>
      <c r="E249" s="236"/>
      <c r="F249" s="237"/>
      <c r="G249" s="272"/>
      <c r="H249" s="237"/>
      <c r="I249" s="236"/>
      <c r="J249" s="236"/>
    </row>
    <row r="250" spans="1:10" s="231" customFormat="1" ht="30">
      <c r="A250" s="311"/>
      <c r="B250" s="227" t="s">
        <v>318</v>
      </c>
      <c r="C250" s="227" t="s">
        <v>320</v>
      </c>
      <c r="D250" s="228">
        <v>1</v>
      </c>
      <c r="E250" s="229" t="s">
        <v>319</v>
      </c>
      <c r="F250" s="238" t="s">
        <v>321</v>
      </c>
      <c r="G250" s="273" t="s">
        <v>322</v>
      </c>
      <c r="H250" s="238"/>
      <c r="I250" s="228"/>
      <c r="J250" s="228"/>
    </row>
    <row r="251" spans="1:10" ht="15">
      <c r="A251" s="123"/>
      <c r="B251" s="124"/>
      <c r="C251" s="125"/>
      <c r="D251" s="125"/>
      <c r="E251" s="126"/>
      <c r="F251" s="213"/>
      <c r="G251" s="274"/>
      <c r="H251" s="213"/>
      <c r="I251" s="125"/>
      <c r="J251" s="125"/>
    </row>
    <row r="252" ht="15">
      <c r="A252" s="180" t="s">
        <v>346</v>
      </c>
    </row>
    <row r="253" spans="1:2" ht="26.25" customHeight="1">
      <c r="A253" s="180" t="s">
        <v>203</v>
      </c>
      <c r="B253" s="182" t="s">
        <v>350</v>
      </c>
    </row>
    <row r="254" spans="1:5" ht="45.75" customHeight="1">
      <c r="A254" s="180" t="s">
        <v>204</v>
      </c>
      <c r="B254" s="312" t="s">
        <v>351</v>
      </c>
      <c r="C254" s="312"/>
      <c r="D254" s="312"/>
      <c r="E254" s="312"/>
    </row>
  </sheetData>
  <sheetProtection/>
  <autoFilter ref="A1:G239"/>
  <mergeCells count="162">
    <mergeCell ref="A2:C2"/>
    <mergeCell ref="A3:J3"/>
    <mergeCell ref="A4:J4"/>
    <mergeCell ref="B8:E8"/>
    <mergeCell ref="A9:A12"/>
    <mergeCell ref="B9:B12"/>
    <mergeCell ref="C9:C12"/>
    <mergeCell ref="A14:A18"/>
    <mergeCell ref="B14:B18"/>
    <mergeCell ref="C14:C18"/>
    <mergeCell ref="A20:A21"/>
    <mergeCell ref="B20:B21"/>
    <mergeCell ref="C20:C21"/>
    <mergeCell ref="A23:A25"/>
    <mergeCell ref="B23:B25"/>
    <mergeCell ref="C23:C25"/>
    <mergeCell ref="B26:E26"/>
    <mergeCell ref="A27:A29"/>
    <mergeCell ref="B27:B29"/>
    <mergeCell ref="C27:C29"/>
    <mergeCell ref="B30:E30"/>
    <mergeCell ref="A31:A34"/>
    <mergeCell ref="B31:B34"/>
    <mergeCell ref="C31:C34"/>
    <mergeCell ref="A36:A37"/>
    <mergeCell ref="B36:B37"/>
    <mergeCell ref="C36:C37"/>
    <mergeCell ref="A39:A41"/>
    <mergeCell ref="B39:B41"/>
    <mergeCell ref="C39:C41"/>
    <mergeCell ref="B42:E42"/>
    <mergeCell ref="C43:C52"/>
    <mergeCell ref="A44:A49"/>
    <mergeCell ref="B44:B52"/>
    <mergeCell ref="A55:A56"/>
    <mergeCell ref="B55:B56"/>
    <mergeCell ref="C55:C56"/>
    <mergeCell ref="A58:A62"/>
    <mergeCell ref="B58:B63"/>
    <mergeCell ref="C58:C63"/>
    <mergeCell ref="C71:E71"/>
    <mergeCell ref="C75:E75"/>
    <mergeCell ref="A77:A79"/>
    <mergeCell ref="B77:B79"/>
    <mergeCell ref="A81:A83"/>
    <mergeCell ref="B81:B83"/>
    <mergeCell ref="B85:E85"/>
    <mergeCell ref="B88:E88"/>
    <mergeCell ref="A89:A92"/>
    <mergeCell ref="B89:B92"/>
    <mergeCell ref="C89:C92"/>
    <mergeCell ref="A94:A96"/>
    <mergeCell ref="B94:B96"/>
    <mergeCell ref="C94:C96"/>
    <mergeCell ref="A98:A100"/>
    <mergeCell ref="B98:B100"/>
    <mergeCell ref="C98:C100"/>
    <mergeCell ref="A104:A107"/>
    <mergeCell ref="B104:B107"/>
    <mergeCell ref="C104:C107"/>
    <mergeCell ref="A109:A111"/>
    <mergeCell ref="B109:B111"/>
    <mergeCell ref="C109:C111"/>
    <mergeCell ref="B114:E114"/>
    <mergeCell ref="A115:A118"/>
    <mergeCell ref="B115:B118"/>
    <mergeCell ref="C115:C118"/>
    <mergeCell ref="A120:A121"/>
    <mergeCell ref="B120:B121"/>
    <mergeCell ref="C120:C121"/>
    <mergeCell ref="A125:A127"/>
    <mergeCell ref="B125:B127"/>
    <mergeCell ref="C125:C127"/>
    <mergeCell ref="A143:E143"/>
    <mergeCell ref="A129:A130"/>
    <mergeCell ref="B129:B130"/>
    <mergeCell ref="C129:C130"/>
    <mergeCell ref="B133:E133"/>
    <mergeCell ref="B134:E134"/>
    <mergeCell ref="B135:E135"/>
    <mergeCell ref="A144:A150"/>
    <mergeCell ref="B144:B150"/>
    <mergeCell ref="C144:C150"/>
    <mergeCell ref="B151:E151"/>
    <mergeCell ref="B153:E153"/>
    <mergeCell ref="B136:E136"/>
    <mergeCell ref="B137:E137"/>
    <mergeCell ref="A138:A142"/>
    <mergeCell ref="B138:B142"/>
    <mergeCell ref="C138:C142"/>
    <mergeCell ref="A166:E166"/>
    <mergeCell ref="B154:E154"/>
    <mergeCell ref="B155:E155"/>
    <mergeCell ref="B156:E156"/>
    <mergeCell ref="B157:E157"/>
    <mergeCell ref="B158:E158"/>
    <mergeCell ref="B159:E159"/>
    <mergeCell ref="A167:A175"/>
    <mergeCell ref="B167:C175"/>
    <mergeCell ref="B176:E176"/>
    <mergeCell ref="A177:A179"/>
    <mergeCell ref="B177:C179"/>
    <mergeCell ref="A160:A161"/>
    <mergeCell ref="B160:C161"/>
    <mergeCell ref="B162:E162"/>
    <mergeCell ref="A163:A165"/>
    <mergeCell ref="B163:C165"/>
    <mergeCell ref="B180:E180"/>
    <mergeCell ref="A181:A183"/>
    <mergeCell ref="B181:C183"/>
    <mergeCell ref="B184:E184"/>
    <mergeCell ref="A185:A186"/>
    <mergeCell ref="B185:B186"/>
    <mergeCell ref="C185:C186"/>
    <mergeCell ref="A196:E196"/>
    <mergeCell ref="C197:E197"/>
    <mergeCell ref="A198:E198"/>
    <mergeCell ref="B199:C199"/>
    <mergeCell ref="A188:A193"/>
    <mergeCell ref="B188:B193"/>
    <mergeCell ref="C188:C193"/>
    <mergeCell ref="C195:E195"/>
    <mergeCell ref="B200:E200"/>
    <mergeCell ref="A201:A205"/>
    <mergeCell ref="B201:C205"/>
    <mergeCell ref="A207:A211"/>
    <mergeCell ref="B207:C212"/>
    <mergeCell ref="B214:C215"/>
    <mergeCell ref="B216:E216"/>
    <mergeCell ref="A217:A218"/>
    <mergeCell ref="B217:B218"/>
    <mergeCell ref="C217:C218"/>
    <mergeCell ref="B220:E220"/>
    <mergeCell ref="A224:A225"/>
    <mergeCell ref="B224:B225"/>
    <mergeCell ref="C224:C225"/>
    <mergeCell ref="A227:A228"/>
    <mergeCell ref="B227:B228"/>
    <mergeCell ref="C227:C228"/>
    <mergeCell ref="B229:E229"/>
    <mergeCell ref="A230:A231"/>
    <mergeCell ref="B230:C231"/>
    <mergeCell ref="A244:A246"/>
    <mergeCell ref="B244:B246"/>
    <mergeCell ref="F244:F245"/>
    <mergeCell ref="G244:G245"/>
    <mergeCell ref="I230:I231"/>
    <mergeCell ref="A233:A235"/>
    <mergeCell ref="B233:C235"/>
    <mergeCell ref="I233:I238"/>
    <mergeCell ref="A236:A238"/>
    <mergeCell ref="B236:C238"/>
    <mergeCell ref="B247:E247"/>
    <mergeCell ref="A248:A250"/>
    <mergeCell ref="B254:E254"/>
    <mergeCell ref="H240:H241"/>
    <mergeCell ref="H244:H245"/>
    <mergeCell ref="B239:E239"/>
    <mergeCell ref="A240:A242"/>
    <mergeCell ref="B240:B242"/>
    <mergeCell ref="F240:F241"/>
    <mergeCell ref="G240:G241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Footer>&amp;R&amp;P от &amp;N</oddFooter>
  </headerFooter>
  <rowBreaks count="7" manualBreakCount="7">
    <brk id="25" max="255" man="1"/>
    <brk id="56" max="255" man="1"/>
    <brk id="103" max="255" man="1"/>
    <brk id="124" max="255" man="1"/>
    <brk id="143" max="255" man="1"/>
    <brk id="16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 Христова</dc:creator>
  <cp:keywords/>
  <dc:description/>
  <cp:lastModifiedBy>Илияна Атанасова Беличенова</cp:lastModifiedBy>
  <cp:lastPrinted>2022-05-10T08:15:01Z</cp:lastPrinted>
  <dcterms:created xsi:type="dcterms:W3CDTF">2012-09-13T08:33:59Z</dcterms:created>
  <dcterms:modified xsi:type="dcterms:W3CDTF">2022-05-12T06:47:16Z</dcterms:modified>
  <cp:category/>
  <cp:version/>
  <cp:contentType/>
  <cp:contentStatus/>
</cp:coreProperties>
</file>