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<sst xmlns="http://schemas.openxmlformats.org/spreadsheetml/2006/main" count="164" uniqueCount="75">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</sst>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44197</v>
      </c>
      <c r="E4" s="18">
        <v>44408</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1485004.5699999998</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1485004.5699999998</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12152.590000000002</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738646966.45</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740144123.61</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44408</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44408</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44408</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1485004.5699999998</v>
      </c>
      <c r="C8" s="28">
        <f t="shared" si="0"/>
        <v>0</v>
      </c>
      <c r="D8" s="28">
        <f t="shared" si="0"/>
        <v>0</v>
      </c>
      <c r="E8" s="28">
        <f t="shared" si="0"/>
        <v>0</v>
      </c>
      <c r="F8" s="28">
        <f t="shared" si="0"/>
        <v>0</v>
      </c>
      <c r="G8" s="28">
        <f t="shared" si="0"/>
        <v>0</v>
      </c>
    </row>
    <row r="9" spans="1:7" ht="15" customHeight="1">
      <c r="A9" s="26" t="s">
        <v>1</v>
      </c>
      <c r="B9" s="34">
        <v>1485004.5699999998</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12152.590000000002</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738646966.45</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740144123.61</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tabSelected="1" zoomScale="70" zoomScaleNormal="70" zoomScalePageLayoutView="0" workbookViewId="0" topLeftCell="A1">
      <pane xSplit="2" ySplit="8" topLeftCell="C36" activePane="bottomRight" state="frozen"/>
      <selection pane="topLeft" activeCell="A1" sqref="A1"/>
      <selection pane="topRight" activeCell="C1" sqref="C1"/>
      <selection pane="bottomLeft" activeCell="A9" sqref="A9"/>
      <selection pane="bottomRight" activeCell="C37" sqref="C37"/>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44197</v>
      </c>
      <c r="F4" s="46">
        <f>IF(ISBLANK(ОБЩО!E4),"",ОБЩО!E4)</f>
        <v>44408</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740144123.6099999</v>
      </c>
      <c r="E9" s="57">
        <f>E11+E26+E35</f>
        <v>0</v>
      </c>
      <c r="F9" s="58">
        <f>F11+F26+F35</f>
        <v>0</v>
      </c>
    </row>
    <row r="10" spans="1:6" ht="15.75">
      <c r="A10" s="37">
        <v>1</v>
      </c>
      <c r="B10" s="59"/>
      <c r="C10" s="57"/>
      <c r="D10" s="60">
        <f>ОБЩО!B24-Мерки!D9</f>
        <v>0</v>
      </c>
      <c r="E10" s="60">
        <f>ОБЩО!C24-Мерки!E9</f>
        <v>0</v>
      </c>
      <c r="F10" s="61">
        <f>SUM(ОБЩО!D24:G24)-Мерки!F9</f>
        <v>0</v>
      </c>
    </row>
    <row r="11" spans="1:6" ht="15.75">
      <c r="A11" s="37">
        <f aca="true" t="shared" si="0" ref="A11:A51">IF(ABS(MAX(D11:F11))+ABS(MIN(D11:F11))=0,0,1)</f>
        <v>1</v>
      </c>
      <c r="B11" s="62" t="s">
        <v>38</v>
      </c>
      <c r="C11" s="57"/>
      <c r="D11" s="57">
        <f>SUM(D12:D25)</f>
        <v>1032</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1</v>
      </c>
      <c r="B17" s="72" t="s">
        <v>44</v>
      </c>
      <c r="C17" s="65" t="s">
        <v>70</v>
      </c>
      <c r="D17" s="66">
        <v>1032</v>
      </c>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740143091.6099999</v>
      </c>
      <c r="E35" s="57">
        <f>SUM(E36:E51)</f>
        <v>0</v>
      </c>
      <c r="F35" s="63">
        <f>SUM(F36:F51)</f>
        <v>0</v>
      </c>
    </row>
    <row r="36" spans="1:6" s="73" customFormat="1" ht="63">
      <c r="A36" s="37">
        <f t="shared" si="0"/>
        <v>1</v>
      </c>
      <c r="B36" s="77" t="s">
        <v>53</v>
      </c>
      <c r="C36" s="65" t="s">
        <v>69</v>
      </c>
      <c r="D36" s="66">
        <v>12152.590000000002</v>
      </c>
      <c r="E36" s="66"/>
      <c r="F36" s="67"/>
    </row>
    <row r="37" spans="1:6" s="73" customFormat="1" ht="220.5">
      <c r="A37" s="37">
        <f t="shared" si="0"/>
        <v>1</v>
      </c>
      <c r="B37" s="76" t="s">
        <v>54</v>
      </c>
      <c r="C37" s="78" t="s">
        <v>73</v>
      </c>
      <c r="D37" s="66">
        <v>258410902.96</v>
      </c>
      <c r="E37" s="66"/>
      <c r="F37" s="67"/>
    </row>
    <row r="38" spans="1:6" s="73" customFormat="1" ht="126">
      <c r="A38" s="37">
        <f t="shared" si="0"/>
        <v>1</v>
      </c>
      <c r="B38" s="77" t="s">
        <v>55</v>
      </c>
      <c r="C38" s="65" t="s">
        <v>74</v>
      </c>
      <c r="D38" s="66">
        <v>374063060.01</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107656976.05</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2021-08-09T11:20:31Z</dcterms:modified>
  <cp:category/>
  <cp:version/>
  <cp:contentType/>
  <cp:contentStatus/>
</cp:coreProperties>
</file>