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'Мерки'!$A$1:$A$55</definedName>
    <definedName name="_xlnm.Print_Area" localSheetId="4">'Мерки'!$B$1:$F$55</definedName>
    <definedName name="_xlnm.Print_Titles" localSheetId="4">'Мерки'!$6:$7</definedName>
  </definedNames>
  <calcPr fullCalcOnLoad="1"/>
</workbook>
</file>

<file path=xl/sharedStrings.xml><?xml version="1.0" encoding="utf-8"?>
<sst xmlns="http://schemas.openxmlformats.org/spreadsheetml/2006/main" count="164" uniqueCount="75">
  <si>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</si>
  <si>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</si>
  <si>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</si>
  <si>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</si>
  <si>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</si>
  <si>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</si>
  <si>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</si>
  <si>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</si>
  <si>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</si>
  <si>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</si>
  <si>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</si>
  <si>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</si>
  <si>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</si>
  <si>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</si>
  <si>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</si>
  <si>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</si>
  <si>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</si>
  <si>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</si>
  <si>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</si>
  <si>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</si>
  <si>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</si>
  <si>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</si>
  <si>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</si>
  <si>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</si>
  <si>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</si>
  <si>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</si>
  <si>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</si>
  <si>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</si>
  <si>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</si>
  <si>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</si>
  <si>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</si>
  <si>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</si>
  <si>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</si>
  <si>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</si>
  <si>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</si>
  <si>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</si>
  <si>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</si>
  <si>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</si>
  <si>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</si>
  <si>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</si>
  <si>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</si>
  <si>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</si>
  <si>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</si>
  <si>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</si>
  <si>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</si>
  <si>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</si>
  <si>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</si>
  <si>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</si>
  <si>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</si>
  <si>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</si>
  <si>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</si>
  <si>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</si>
  <si>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</si>
  <si>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</si>
  <si>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</si>
  <si>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</si>
  <si>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</si>
  <si>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</si>
  <si>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</si>
  <si>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</si>
  <si>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</si>
  <si>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</si>
  <si>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</si>
  <si>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</si>
  <si>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</si>
  <si>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</si>
  <si>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</si>
  <si>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</si>
  <si>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Национална здравноосигурителна каса</t>
  </si>
  <si>
    <t>Заповеди на Управителя на НЗОК</t>
  </si>
  <si>
    <t>по реда на чл.27 „Закона за мерките и действията по време на извънредното положение“</t>
  </si>
  <si>
    <t xml:space="preserve">Подкрепа на медицинския персонал, който работи в условията на огромно напрежение  при извънредна епидемична обстановка чрез изплащане на постоянна месечна добавка към възнагражденията на лекарите (600 лв.), на специалисти от професионално направление „Здравни грижи“ (360 лв.) и на санитари (120 лв.) </t>
  </si>
  <si>
    <t>чл. 5 от Закона за бюджета на НЗОК за 2021 г.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</si>
  <si>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r>
      <t>§ 1, т. 4 от ПМС № 240/31.08.2020 - за служителите, които са контролни органи по чл. 72, ал. 2 от ЗЗО;  чл. 1, ал. 1, т. 2 от ПМС № 59/18.02.2021 г. - предоставяне на трансфер от МЗ по бюджета на НЗОК за 2021 г. за осигуряване на средства за заплащане на изпълнителите на медицинска помощ за работа при неблагоприятни условия по време на обявена извънредна епидемична обстановка поради епидемично разпространение на COVID 19 и до три месеца след нейното отменяне съгласно чл. 15 от Закона за мерките и действията по време на извънредното положение..., включително за поставяне на ваксини срещу COVID 19, в т. ч. 1 000 лв. нетно възнаграждение на изпълнителите на болнична помощ, за ИБМП брутни възнаграждения за изпълнител на ПИМП ,</t>
    </r>
    <r>
      <rPr>
        <sz val="12"/>
        <color indexed="10"/>
        <rFont val="Times New Roman"/>
        <family val="1"/>
      </rPr>
      <t xml:space="preserve"> МДД  - 1 000 лв</t>
    </r>
    <r>
      <rPr>
        <sz val="12"/>
        <color indexed="8"/>
        <rFont val="Times New Roman"/>
        <family val="1"/>
      </rPr>
      <t>., всеки нает  професионалист по здравни грижи - 360 лв и МЦ - 30 000 лв., както и поставяне на ваксина срещу COVID 19.</t>
    </r>
  </si>
  <si>
    <r>
      <t xml:space="preserve">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с договор № РД-НС-01-4-2 от 06.04.2020 г. за изменение и допълнение на НРД за МД между НЗОК и БЛС за 2020-2022 г. /обн. ДВ бр. 36 от 14.04.2020 г./ 85%, </t>
    </r>
    <r>
      <rPr>
        <sz val="12"/>
        <color indexed="10"/>
        <rFont val="Times New Roman"/>
        <family val="1"/>
      </rPr>
      <t>изплатени суми по Кл. П. 39,48 и 104 и Кл. Пр.3 и 4, допълнителни изследвания в лабораториите за COVID 19.</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</si>
</sst>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9">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2"/>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sz val="12"/>
      <color rgb="FFFF0000"/>
      <name val="Times New Roman"/>
      <family val="1"/>
    </font>
    <font>
      <sz val="12"/>
      <color theme="1" tint="0.04998999834060669"/>
      <name val="Times New Roman"/>
      <family val="1"/>
    </font>
    <font>
      <b/>
      <sz val="11"/>
      <color rgb="FF800000"/>
      <name val="Times New Roman"/>
      <family val="1"/>
    </font>
    <font>
      <sz val="12"/>
      <color theme="1"/>
      <name val="Calibri"/>
      <family val="2"/>
    </font>
    <font>
      <i/>
      <sz val="12"/>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thin"/>
    </border>
    <border>
      <left style="thin"/>
      <right/>
      <top style="thin"/>
      <bottom style="thin"/>
    </border>
    <border>
      <left style="thin"/>
      <right style="thin"/>
      <top/>
      <bottom style="thin"/>
    </border>
    <border>
      <left/>
      <right style="medium"/>
      <top/>
      <bottom/>
    </border>
    <border>
      <left style="thin"/>
      <right style="medium"/>
      <top style="thin"/>
      <bottom style="thin"/>
    </border>
    <border>
      <left/>
      <right style="medium"/>
      <top/>
      <bottom style="medium"/>
    </border>
    <border>
      <left style="thin"/>
      <right style="thin"/>
      <top/>
      <bottom/>
    </border>
    <border>
      <left style="thin"/>
      <right style="medium"/>
      <top/>
      <bottom/>
    </border>
    <border>
      <left style="thin"/>
      <right/>
      <top/>
      <bottom style="thin"/>
    </border>
    <border>
      <left style="thin"/>
      <right style="medium"/>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9" borderId="0" xfId="57" applyFont="1" applyFill="1" applyBorder="1" applyAlignment="1" applyProtection="1">
      <alignment horizontal="center" vertical="center" wrapText="1"/>
      <protection/>
    </xf>
    <xf numFmtId="0" fontId="0" fillId="33" borderId="0" xfId="0" applyFill="1" applyAlignment="1">
      <alignment/>
    </xf>
    <xf numFmtId="0" fontId="57" fillId="9" borderId="0" xfId="57" applyFont="1" applyFill="1" applyBorder="1" applyAlignment="1" applyProtection="1">
      <alignment vertical="center" wrapText="1"/>
      <protection/>
    </xf>
    <xf numFmtId="0" fontId="0" fillId="9" borderId="0" xfId="0" applyFill="1" applyBorder="1" applyAlignment="1">
      <alignment/>
    </xf>
    <xf numFmtId="0" fontId="57" fillId="9" borderId="10" xfId="57" applyFont="1" applyFill="1" applyBorder="1" applyAlignment="1" applyProtection="1">
      <alignment vertical="center" wrapText="1"/>
      <protection/>
    </xf>
    <xf numFmtId="0" fontId="58" fillId="9" borderId="11" xfId="57" applyFont="1" applyFill="1" applyBorder="1" applyAlignment="1" applyProtection="1">
      <alignment horizontal="center" vertical="center" wrapText="1"/>
      <protection/>
    </xf>
    <xf numFmtId="0" fontId="59" fillId="9" borderId="10" xfId="0" applyFont="1" applyFill="1" applyBorder="1" applyAlignment="1">
      <alignment/>
    </xf>
    <xf numFmtId="0" fontId="57" fillId="9" borderId="12" xfId="57" applyFont="1" applyFill="1" applyBorder="1" applyAlignment="1" applyProtection="1">
      <alignment horizontal="center" vertical="center" wrapText="1"/>
      <protection/>
    </xf>
    <xf numFmtId="0" fontId="57" fillId="9" borderId="12" xfId="57" applyFont="1" applyFill="1" applyBorder="1" applyAlignment="1" applyProtection="1">
      <alignment vertical="center" wrapText="1"/>
      <protection/>
    </xf>
    <xf numFmtId="0" fontId="57" fillId="9" borderId="13" xfId="57" applyFont="1" applyFill="1" applyBorder="1" applyAlignment="1" applyProtection="1">
      <alignment vertical="center" wrapText="1"/>
      <protection/>
    </xf>
    <xf numFmtId="0" fontId="57" fillId="9" borderId="14" xfId="57" applyFont="1" applyFill="1" applyBorder="1" applyAlignment="1" applyProtection="1">
      <alignment vertical="center" wrapText="1"/>
      <protection/>
    </xf>
    <xf numFmtId="0" fontId="0" fillId="0" borderId="0" xfId="0" applyAlignment="1" applyProtection="1">
      <alignment/>
      <protection/>
    </xf>
    <xf numFmtId="0" fontId="59"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60" fillId="0" borderId="0" xfId="0" applyFont="1" applyAlignment="1">
      <alignment/>
    </xf>
    <xf numFmtId="0" fontId="61" fillId="0" borderId="13" xfId="0" applyFont="1" applyBorder="1" applyAlignment="1">
      <alignment horizontal="center"/>
    </xf>
    <xf numFmtId="14" fontId="57" fillId="9" borderId="15" xfId="57" applyNumberFormat="1" applyFont="1" applyFill="1" applyBorder="1" applyAlignment="1" applyProtection="1">
      <alignment vertical="center" wrapText="1"/>
      <protection locked="0"/>
    </xf>
    <xf numFmtId="14" fontId="57" fillId="9" borderId="16" xfId="57" applyNumberFormat="1" applyFont="1" applyFill="1" applyBorder="1" applyAlignment="1" applyProtection="1">
      <alignment vertical="center"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7" xfId="0" applyFont="1" applyFill="1" applyBorder="1" applyAlignment="1" applyProtection="1">
      <alignment horizontal="left"/>
      <protection/>
    </xf>
    <xf numFmtId="0" fontId="61" fillId="0" borderId="13" xfId="0" applyFont="1" applyBorder="1" applyAlignment="1" applyProtection="1">
      <alignment horizontal="left" vertical="top" wrapText="1"/>
      <protection locked="0"/>
    </xf>
    <xf numFmtId="0" fontId="2" fillId="9" borderId="18" xfId="0" applyFont="1" applyFill="1" applyBorder="1" applyAlignment="1" applyProtection="1" quotePrefix="1">
      <alignment horizontal="center" vertical="center"/>
      <protection/>
    </xf>
    <xf numFmtId="0" fontId="3" fillId="3" borderId="19" xfId="0" applyFont="1" applyFill="1" applyBorder="1" applyAlignment="1" applyProtection="1" quotePrefix="1">
      <alignment horizontal="left"/>
      <protection/>
    </xf>
    <xf numFmtId="0" fontId="3" fillId="33" borderId="20" xfId="0" applyFont="1" applyFill="1" applyBorder="1" applyAlignment="1" applyProtection="1" quotePrefix="1">
      <alignment horizontal="left" wrapText="1"/>
      <protection/>
    </xf>
    <xf numFmtId="0" fontId="61" fillId="0" borderId="13" xfId="0" applyFont="1" applyBorder="1" applyAlignment="1">
      <alignment horizontal="left" vertical="top" wrapText="1"/>
    </xf>
    <xf numFmtId="3" fontId="62" fillId="3" borderId="21" xfId="0" applyNumberFormat="1" applyFont="1" applyFill="1" applyBorder="1" applyAlignment="1" applyProtection="1">
      <alignment/>
      <protection/>
    </xf>
    <xf numFmtId="0" fontId="8" fillId="9" borderId="18" xfId="58" applyFont="1" applyFill="1" applyBorder="1" applyAlignment="1" applyProtection="1">
      <alignment horizontal="center" vertical="center" wrapText="1"/>
      <protection/>
    </xf>
    <xf numFmtId="3" fontId="62"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62" fillId="33" borderId="16" xfId="0" applyNumberFormat="1" applyFont="1" applyFill="1" applyBorder="1" applyAlignment="1" applyProtection="1">
      <alignment/>
      <protection/>
    </xf>
    <xf numFmtId="3" fontId="62" fillId="3" borderId="17" xfId="0" applyNumberFormat="1" applyFont="1" applyFill="1" applyBorder="1" applyAlignment="1" applyProtection="1">
      <alignment/>
      <protection/>
    </xf>
    <xf numFmtId="3" fontId="62"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62" fillId="33" borderId="16" xfId="0" applyNumberFormat="1" applyFont="1" applyFill="1" applyBorder="1" applyAlignment="1" applyProtection="1">
      <alignment/>
      <protection locked="0"/>
    </xf>
    <xf numFmtId="0" fontId="63" fillId="0" borderId="0" xfId="0" applyFont="1" applyAlignment="1">
      <alignment vertical="top"/>
    </xf>
    <xf numFmtId="0" fontId="0" fillId="0" borderId="0" xfId="0" applyAlignment="1">
      <alignment vertical="top"/>
    </xf>
    <xf numFmtId="0" fontId="61" fillId="0" borderId="13" xfId="0" applyFont="1" applyBorder="1" applyAlignment="1">
      <alignment horizontal="center" vertical="top"/>
    </xf>
    <xf numFmtId="0" fontId="64" fillId="34" borderId="0" xfId="0" applyFont="1" applyFill="1" applyAlignment="1">
      <alignment vertical="top"/>
    </xf>
    <xf numFmtId="0" fontId="59" fillId="9" borderId="10" xfId="0" applyFont="1" applyFill="1" applyBorder="1" applyAlignment="1">
      <alignment vertical="top"/>
    </xf>
    <xf numFmtId="0" fontId="0" fillId="9" borderId="0" xfId="0" applyFill="1" applyBorder="1" applyAlignment="1">
      <alignment vertical="top"/>
    </xf>
    <xf numFmtId="0" fontId="57" fillId="9" borderId="0" xfId="57" applyFont="1" applyFill="1" applyBorder="1" applyAlignment="1" applyProtection="1">
      <alignment horizontal="center" vertical="top" wrapText="1"/>
      <protection/>
    </xf>
    <xf numFmtId="0" fontId="57" fillId="9" borderId="22" xfId="57" applyFont="1" applyFill="1" applyBorder="1" applyAlignment="1" applyProtection="1">
      <alignment horizontal="center" vertical="top" wrapText="1"/>
      <protection/>
    </xf>
    <xf numFmtId="14" fontId="57" fillId="9" borderId="16" xfId="57" applyNumberFormat="1" applyFont="1" applyFill="1" applyBorder="1" applyAlignment="1" applyProtection="1">
      <alignment vertical="top" wrapText="1"/>
      <protection/>
    </xf>
    <xf numFmtId="14" fontId="57" fillId="9" borderId="23" xfId="57" applyNumberFormat="1" applyFont="1" applyFill="1" applyBorder="1" applyAlignment="1" applyProtection="1">
      <alignment vertical="top" wrapText="1"/>
      <protection/>
    </xf>
    <xf numFmtId="0" fontId="57" fillId="9" borderId="13" xfId="57" applyFont="1" applyFill="1" applyBorder="1" applyAlignment="1" applyProtection="1">
      <alignment vertical="top" wrapText="1"/>
      <protection/>
    </xf>
    <xf numFmtId="0" fontId="57" fillId="9" borderId="24" xfId="57" applyFont="1" applyFill="1" applyBorder="1" applyAlignment="1" applyProtection="1">
      <alignment vertical="top" wrapText="1"/>
      <protection/>
    </xf>
    <xf numFmtId="0" fontId="58" fillId="9" borderId="11" xfId="57" applyFont="1" applyFill="1" applyBorder="1" applyAlignment="1" applyProtection="1">
      <alignment horizontal="center" vertical="top" wrapText="1"/>
      <protection/>
    </xf>
    <xf numFmtId="0" fontId="2" fillId="9" borderId="25" xfId="0" applyFont="1" applyFill="1" applyBorder="1" applyAlignment="1" applyProtection="1" quotePrefix="1">
      <alignment horizontal="center" vertical="top"/>
      <protection/>
    </xf>
    <xf numFmtId="0" fontId="8" fillId="9" borderId="25" xfId="58" applyFont="1" applyFill="1" applyBorder="1" applyAlignment="1" applyProtection="1">
      <alignment horizontal="center" vertical="top" wrapText="1"/>
      <protection/>
    </xf>
    <xf numFmtId="0" fontId="8" fillId="9" borderId="26" xfId="58" applyFont="1" applyFill="1" applyBorder="1" applyAlignment="1" applyProtection="1">
      <alignment horizontal="center" vertical="top" wrapText="1"/>
      <protection/>
    </xf>
    <xf numFmtId="0" fontId="2" fillId="9" borderId="27" xfId="0" applyFont="1" applyFill="1" applyBorder="1" applyAlignment="1" applyProtection="1" quotePrefix="1">
      <alignment horizontal="center" vertical="top"/>
      <protection/>
    </xf>
    <xf numFmtId="0" fontId="6" fillId="9" borderId="21" xfId="58" applyFont="1" applyFill="1" applyBorder="1" applyAlignment="1" applyProtection="1">
      <alignment horizontal="center" vertical="top" wrapText="1"/>
      <protection/>
    </xf>
    <xf numFmtId="0" fontId="6" fillId="9" borderId="28" xfId="58" applyFont="1" applyFill="1" applyBorder="1" applyAlignment="1" applyProtection="1">
      <alignment horizontal="center" vertical="top" wrapText="1"/>
      <protection/>
    </xf>
    <xf numFmtId="0" fontId="3" fillId="3" borderId="29" xfId="0" applyFont="1" applyFill="1" applyBorder="1" applyAlignment="1" applyProtection="1">
      <alignment horizontal="left" vertical="top"/>
      <protection/>
    </xf>
    <xf numFmtId="3" fontId="62" fillId="3" borderId="21" xfId="0" applyNumberFormat="1" applyFont="1" applyFill="1" applyBorder="1" applyAlignment="1" applyProtection="1">
      <alignment vertical="top"/>
      <protection/>
    </xf>
    <xf numFmtId="3" fontId="62" fillId="3" borderId="23" xfId="0" applyNumberFormat="1" applyFont="1" applyFill="1" applyBorder="1" applyAlignment="1" applyProtection="1">
      <alignment vertical="top"/>
      <protection/>
    </xf>
    <xf numFmtId="0" fontId="3" fillId="3" borderId="16" xfId="0" applyFont="1" applyFill="1" applyBorder="1" applyAlignment="1" applyProtection="1" quotePrefix="1">
      <alignment horizontal="left" vertical="top" wrapText="1"/>
      <protection/>
    </xf>
    <xf numFmtId="3" fontId="64" fillId="3" borderId="21" xfId="0" applyNumberFormat="1" applyFont="1" applyFill="1" applyBorder="1" applyAlignment="1" applyProtection="1">
      <alignment vertical="top"/>
      <protection/>
    </xf>
    <xf numFmtId="3" fontId="64" fillId="3" borderId="28" xfId="0" applyNumberFormat="1" applyFont="1" applyFill="1" applyBorder="1" applyAlignment="1" applyProtection="1">
      <alignment vertical="top"/>
      <protection/>
    </xf>
    <xf numFmtId="0" fontId="7" fillId="3" borderId="21" xfId="0" applyFont="1" applyFill="1" applyBorder="1" applyAlignment="1" applyProtection="1" quotePrefix="1">
      <alignment horizontal="left" vertical="top" wrapText="1"/>
      <protection/>
    </xf>
    <xf numFmtId="3" fontId="62" fillId="3" borderId="28" xfId="0" applyNumberFormat="1" applyFont="1" applyFill="1" applyBorder="1" applyAlignment="1" applyProtection="1">
      <alignment vertical="top"/>
      <protection/>
    </xf>
    <xf numFmtId="0" fontId="3" fillId="33" borderId="20" xfId="0" applyFont="1" applyFill="1" applyBorder="1" applyAlignment="1" applyProtection="1" quotePrefix="1">
      <alignment horizontal="left" vertical="top" wrapText="1"/>
      <protection/>
    </xf>
    <xf numFmtId="0" fontId="62" fillId="0" borderId="16" xfId="0" applyNumberFormat="1" applyFont="1" applyFill="1" applyBorder="1" applyAlignment="1" applyProtection="1">
      <alignment vertical="top" wrapText="1"/>
      <protection locked="0"/>
    </xf>
    <xf numFmtId="3" fontId="62" fillId="0" borderId="16" xfId="0" applyNumberFormat="1" applyFont="1" applyFill="1" applyBorder="1" applyAlignment="1" applyProtection="1">
      <alignment vertical="top"/>
      <protection locked="0"/>
    </xf>
    <xf numFmtId="3" fontId="62" fillId="0" borderId="23" xfId="0" applyNumberFormat="1" applyFont="1" applyFill="1" applyBorder="1" applyAlignment="1" applyProtection="1">
      <alignment vertical="top"/>
      <protection locked="0"/>
    </xf>
    <xf numFmtId="0" fontId="3" fillId="33" borderId="16" xfId="0" applyFont="1" applyFill="1" applyBorder="1" applyAlignment="1" applyProtection="1">
      <alignment horizontal="left" vertical="top" wrapText="1"/>
      <protection/>
    </xf>
    <xf numFmtId="0" fontId="3" fillId="0" borderId="16" xfId="0" applyFont="1" applyFill="1" applyBorder="1" applyAlignment="1" applyProtection="1" quotePrefix="1">
      <alignment horizontal="left" vertical="top" wrapText="1"/>
      <protection/>
    </xf>
    <xf numFmtId="3" fontId="3" fillId="0" borderId="16" xfId="0" applyNumberFormat="1" applyFont="1" applyFill="1" applyBorder="1" applyAlignment="1" applyProtection="1" quotePrefix="1">
      <alignment vertical="top"/>
      <protection locked="0"/>
    </xf>
    <xf numFmtId="3" fontId="3" fillId="0" borderId="23" xfId="0" applyNumberFormat="1" applyFont="1" applyFill="1" applyBorder="1" applyAlignment="1" applyProtection="1" quotePrefix="1">
      <alignment vertical="top"/>
      <protection locked="0"/>
    </xf>
    <xf numFmtId="0" fontId="3" fillId="35" borderId="16" xfId="0" applyFont="1" applyFill="1" applyBorder="1" applyAlignment="1" applyProtection="1">
      <alignment horizontal="left" vertical="top" wrapText="1"/>
      <protection/>
    </xf>
    <xf numFmtId="0" fontId="0" fillId="33" borderId="0" xfId="0" applyFill="1" applyAlignment="1">
      <alignment vertical="top"/>
    </xf>
    <xf numFmtId="0" fontId="3" fillId="0" borderId="16" xfId="0" applyFont="1" applyFill="1" applyBorder="1" applyAlignment="1" applyProtection="1" quotePrefix="1">
      <alignment horizontal="left" vertical="top" wrapText="1"/>
      <protection locked="0"/>
    </xf>
    <xf numFmtId="0" fontId="7" fillId="3" borderId="16" xfId="0" applyFont="1" applyFill="1" applyBorder="1" applyAlignment="1" applyProtection="1" quotePrefix="1">
      <alignment horizontal="left" vertical="top" wrapText="1"/>
      <protection/>
    </xf>
    <xf numFmtId="0" fontId="62" fillId="36" borderId="16" xfId="0" applyFont="1" applyFill="1" applyBorder="1" applyAlignment="1">
      <alignment horizontal="left" vertical="top" wrapText="1"/>
    </xf>
    <xf numFmtId="0" fontId="62" fillId="35" borderId="16" xfId="0" applyFont="1" applyFill="1" applyBorder="1" applyAlignment="1">
      <alignment horizontal="left" vertical="top" wrapText="1"/>
    </xf>
    <xf numFmtId="0" fontId="62" fillId="0" borderId="30" xfId="0" applyNumberFormat="1" applyFont="1" applyFill="1" applyBorder="1" applyAlignment="1" applyProtection="1">
      <alignment vertical="top" wrapText="1"/>
      <protection locked="0"/>
    </xf>
    <xf numFmtId="0" fontId="65" fillId="35" borderId="31" xfId="0" applyFont="1" applyFill="1" applyBorder="1" applyAlignment="1">
      <alignment horizontal="left" vertical="top" wrapText="1"/>
    </xf>
    <xf numFmtId="0" fontId="0" fillId="0" borderId="30" xfId="0" applyFill="1" applyBorder="1" applyAlignment="1">
      <alignment vertical="top" wrapText="1"/>
    </xf>
    <xf numFmtId="0" fontId="3" fillId="0" borderId="17" xfId="0" applyFont="1" applyFill="1" applyBorder="1" applyAlignment="1" applyProtection="1" quotePrefix="1">
      <alignment horizontal="left" vertical="top" wrapText="1"/>
      <protection locked="0"/>
    </xf>
    <xf numFmtId="0" fontId="62" fillId="0" borderId="17" xfId="0" applyNumberFormat="1" applyFont="1" applyFill="1" applyBorder="1" applyAlignment="1" applyProtection="1">
      <alignment vertical="top" wrapText="1"/>
      <protection locked="0"/>
    </xf>
    <xf numFmtId="3" fontId="62" fillId="0" borderId="17" xfId="0" applyNumberFormat="1" applyFont="1" applyFill="1" applyBorder="1" applyAlignment="1" applyProtection="1">
      <alignment vertical="top"/>
      <protection locked="0"/>
    </xf>
    <xf numFmtId="3" fontId="62" fillId="0" borderId="32" xfId="0" applyNumberFormat="1" applyFont="1" applyFill="1" applyBorder="1" applyAlignment="1" applyProtection="1">
      <alignment vertical="top"/>
      <protection locked="0"/>
    </xf>
    <xf numFmtId="0" fontId="60" fillId="0" borderId="0" xfId="0" applyFont="1" applyAlignment="1">
      <alignment vertical="top"/>
    </xf>
    <xf numFmtId="0" fontId="66" fillId="9" borderId="11" xfId="57" applyFont="1" applyFill="1" applyBorder="1" applyAlignment="1" applyProtection="1">
      <alignment horizontal="center" vertical="top" wrapText="1"/>
      <protection/>
    </xf>
    <xf numFmtId="0" fontId="66" fillId="9" borderId="33" xfId="57" applyFont="1" applyFill="1" applyBorder="1" applyAlignment="1" applyProtection="1">
      <alignment horizontal="center" vertical="top" wrapText="1"/>
      <protection/>
    </xf>
    <xf numFmtId="0" fontId="66" fillId="9" borderId="34" xfId="57" applyFont="1" applyFill="1" applyBorder="1" applyAlignment="1" applyProtection="1">
      <alignment horizontal="center" vertical="top" wrapText="1"/>
      <protection/>
    </xf>
    <xf numFmtId="0" fontId="8" fillId="9" borderId="35" xfId="58" applyFont="1" applyFill="1" applyBorder="1" applyAlignment="1" applyProtection="1">
      <alignment horizontal="center" vertical="center" wrapText="1"/>
      <protection/>
    </xf>
    <xf numFmtId="0" fontId="8" fillId="9" borderId="36" xfId="58" applyFont="1" applyFill="1" applyBorder="1" applyAlignment="1" applyProtection="1">
      <alignment horizontal="center" vertical="center" wrapText="1"/>
      <protection/>
    </xf>
    <xf numFmtId="0" fontId="8" fillId="9" borderId="37" xfId="58" applyFont="1" applyFill="1" applyBorder="1" applyAlignment="1" applyProtection="1">
      <alignment horizontal="center" vertical="center" wrapText="1"/>
      <protection/>
    </xf>
    <xf numFmtId="0" fontId="62" fillId="9" borderId="38" xfId="0" applyFont="1" applyFill="1" applyBorder="1" applyAlignment="1" applyProtection="1">
      <alignment horizontal="center" wrapText="1"/>
      <protection locked="0"/>
    </xf>
    <xf numFmtId="0" fontId="67" fillId="0" borderId="39" xfId="0" applyFont="1" applyBorder="1" applyAlignment="1" applyProtection="1">
      <alignment horizontal="center" wrapText="1"/>
      <protection locked="0"/>
    </xf>
    <xf numFmtId="0" fontId="67" fillId="0" borderId="40" xfId="0" applyFont="1" applyBorder="1" applyAlignment="1" applyProtection="1">
      <alignment horizontal="center" wrapText="1"/>
      <protection locked="0"/>
    </xf>
    <xf numFmtId="0" fontId="68" fillId="9" borderId="41" xfId="0" applyFont="1" applyFill="1" applyBorder="1" applyAlignment="1">
      <alignment horizontal="center" wrapText="1"/>
    </xf>
    <xf numFmtId="0" fontId="68" fillId="9" borderId="13" xfId="0" applyFont="1" applyFill="1" applyBorder="1" applyAlignment="1">
      <alignment horizontal="center" wrapText="1"/>
    </xf>
    <xf numFmtId="0" fontId="68" fillId="9" borderId="14" xfId="0" applyFont="1" applyFill="1" applyBorder="1" applyAlignment="1">
      <alignment horizontal="center" wrapText="1"/>
    </xf>
    <xf numFmtId="0" fontId="62" fillId="9" borderId="20" xfId="0" applyFont="1" applyFill="1" applyBorder="1" applyAlignment="1">
      <alignment horizontal="center" wrapText="1"/>
    </xf>
    <xf numFmtId="0" fontId="67" fillId="0" borderId="42" xfId="0" applyFont="1" applyBorder="1" applyAlignment="1">
      <alignment horizontal="center" wrapText="1"/>
    </xf>
    <xf numFmtId="0" fontId="67" fillId="0" borderId="30" xfId="0" applyFont="1" applyBorder="1" applyAlignment="1">
      <alignment horizontal="center" wrapText="1"/>
    </xf>
    <xf numFmtId="0" fontId="68" fillId="9" borderId="43" xfId="0" applyFont="1" applyFill="1" applyBorder="1" applyAlignment="1">
      <alignment horizontal="center" wrapText="1"/>
    </xf>
    <xf numFmtId="0" fontId="68" fillId="9" borderId="44" xfId="0" applyFont="1" applyFill="1" applyBorder="1" applyAlignment="1">
      <alignment horizontal="center" wrapText="1"/>
    </xf>
    <xf numFmtId="0" fontId="68" fillId="9" borderId="45" xfId="0" applyFont="1" applyFill="1" applyBorder="1" applyAlignment="1">
      <alignment horizontal="center" wrapText="1"/>
    </xf>
    <xf numFmtId="0" fontId="62" fillId="9" borderId="20" xfId="0" applyFont="1" applyFill="1" applyBorder="1" applyAlignment="1">
      <alignment horizontal="center" vertical="top" wrapText="1"/>
    </xf>
    <xf numFmtId="0" fontId="67" fillId="0" borderId="42" xfId="0" applyFont="1" applyBorder="1" applyAlignment="1">
      <alignment horizontal="center" vertical="top" wrapText="1"/>
    </xf>
    <xf numFmtId="0" fontId="67" fillId="0" borderId="30" xfId="0" applyFont="1" applyBorder="1" applyAlignment="1">
      <alignment horizontal="center" vertical="top" wrapText="1"/>
    </xf>
    <xf numFmtId="0" fontId="68" fillId="9" borderId="43" xfId="0" applyFont="1" applyFill="1" applyBorder="1" applyAlignment="1">
      <alignment horizontal="center" vertical="top" wrapText="1"/>
    </xf>
    <xf numFmtId="0" fontId="68" fillId="9" borderId="44" xfId="0" applyFont="1" applyFill="1" applyBorder="1" applyAlignment="1">
      <alignment horizontal="center" vertical="top" wrapText="1"/>
    </xf>
    <xf numFmtId="0" fontId="68" fillId="9" borderId="45" xfId="0" applyFont="1" applyFill="1" applyBorder="1" applyAlignment="1">
      <alignment horizontal="center" vertical="top" wrapText="1"/>
    </xf>
    <xf numFmtId="0" fontId="66" fillId="9" borderId="46" xfId="57" applyFont="1" applyFill="1" applyBorder="1" applyAlignment="1" applyProtection="1">
      <alignment horizontal="center" vertical="top" wrapText="1"/>
      <protection/>
    </xf>
    <xf numFmtId="0" fontId="6" fillId="9" borderId="35" xfId="58" applyFont="1" applyFill="1" applyBorder="1" applyAlignment="1" applyProtection="1">
      <alignment horizontal="center" vertical="top" wrapText="1"/>
      <protection/>
    </xf>
    <xf numFmtId="0" fontId="6" fillId="9" borderId="36" xfId="58" applyFont="1" applyFill="1" applyBorder="1" applyAlignment="1" applyProtection="1">
      <alignment horizontal="center" vertical="top" wrapText="1"/>
      <protection/>
    </xf>
    <xf numFmtId="0" fontId="6" fillId="9" borderId="47" xfId="58"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BK_PROJECT_2001-las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23" t="s">
        <v>65</v>
      </c>
      <c r="E1" s="17"/>
      <c r="F1" s="17"/>
      <c r="G1" s="17"/>
    </row>
    <row r="2" spans="1:7" ht="49.5" customHeight="1">
      <c r="A2" s="86" t="s">
        <v>22</v>
      </c>
      <c r="B2" s="87"/>
      <c r="C2" s="87"/>
      <c r="D2" s="87"/>
      <c r="E2" s="87"/>
      <c r="F2" s="87"/>
      <c r="G2" s="88"/>
    </row>
    <row r="3" spans="1:7" ht="21.75" customHeight="1" thickBot="1">
      <c r="A3" s="7"/>
      <c r="B3" s="4"/>
      <c r="C3" s="4"/>
      <c r="D3" s="1" t="s">
        <v>15</v>
      </c>
      <c r="E3" s="1" t="s">
        <v>16</v>
      </c>
      <c r="F3" s="1"/>
      <c r="G3" s="8"/>
    </row>
    <row r="4" spans="1:7" ht="18.75" customHeight="1" thickBot="1">
      <c r="A4" s="92" t="s">
        <v>68</v>
      </c>
      <c r="B4" s="93"/>
      <c r="C4" s="94"/>
      <c r="D4" s="18">
        <v>44197</v>
      </c>
      <c r="E4" s="18">
        <v>44500</v>
      </c>
      <c r="F4" s="3"/>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20</v>
      </c>
      <c r="B7" s="29" t="s">
        <v>17</v>
      </c>
      <c r="C7" s="29" t="s">
        <v>18</v>
      </c>
      <c r="D7" s="29" t="s">
        <v>23</v>
      </c>
      <c r="E7" s="29" t="s">
        <v>28</v>
      </c>
      <c r="F7" s="29" t="s">
        <v>19</v>
      </c>
      <c r="G7" s="29" t="s">
        <v>24</v>
      </c>
    </row>
    <row r="8" spans="1:7" ht="15.75">
      <c r="A8" s="25" t="s">
        <v>0</v>
      </c>
      <c r="B8" s="28">
        <f aca="true" t="shared" si="0" ref="B8:G8">SUM(B9:B11)</f>
        <v>2301549</v>
      </c>
      <c r="C8" s="28">
        <f t="shared" si="0"/>
        <v>0</v>
      </c>
      <c r="D8" s="28">
        <f t="shared" si="0"/>
        <v>0</v>
      </c>
      <c r="E8" s="28">
        <f t="shared" si="0"/>
        <v>0</v>
      </c>
      <c r="F8" s="28">
        <f t="shared" si="0"/>
        <v>0</v>
      </c>
      <c r="G8" s="28">
        <f t="shared" si="0"/>
        <v>0</v>
      </c>
    </row>
    <row r="9" spans="1:7" ht="15" customHeight="1">
      <c r="A9" s="26" t="s">
        <v>1</v>
      </c>
      <c r="B9" s="30">
        <f>'Ведомствени разходи'!B9+'Администрирани разходи'!B9+'ПРБ неприлагащи прогр. бюджет'!B9</f>
        <v>2301549</v>
      </c>
      <c r="C9" s="30">
        <f>'Ведомствени разходи'!C9+'Администрирани разходи'!C9+'ПРБ неприлагащи прогр. бюджет'!C9</f>
        <v>0</v>
      </c>
      <c r="D9" s="30">
        <f>'Ведомствени разходи'!D9+'Администрирани разходи'!D9+'ПРБ неприлагащи прогр. бюджет'!D9</f>
        <v>0</v>
      </c>
      <c r="E9" s="30">
        <f>'Ведомствени разходи'!E9+'Администрирани разходи'!E9+'ПРБ неприлагащи прогр. бюджет'!E9</f>
        <v>0</v>
      </c>
      <c r="F9" s="30">
        <f>'Ведомствени разходи'!F9+'Администрирани разходи'!F9+'ПРБ неприлагащи прогр. бюджет'!F9</f>
        <v>0</v>
      </c>
      <c r="G9" s="30">
        <f>'Ведомствени разходи'!G9+'Администрирани разходи'!G9+'ПРБ неприлагащи прогр. бюджет'!G9</f>
        <v>0</v>
      </c>
    </row>
    <row r="10" spans="1:7" ht="15.75">
      <c r="A10" s="21" t="s">
        <v>2</v>
      </c>
      <c r="B10" s="30">
        <f>'Ведомствени разходи'!B10+'Администрирани разходи'!B10+'ПРБ неприлагащи прогр. бюджет'!B10</f>
        <v>0</v>
      </c>
      <c r="C10" s="30">
        <f>'Ведомствени разходи'!C10+'Администрирани разходи'!C10+'ПРБ неприлагащи прогр. бюджет'!C10</f>
        <v>0</v>
      </c>
      <c r="D10" s="30">
        <f>'Ведомствени разходи'!D10+'Администрирани разходи'!D10+'ПРБ неприлагащи прогр. бюджет'!D10</f>
        <v>0</v>
      </c>
      <c r="E10" s="30">
        <f>'Ведомствени разходи'!E10+'Администрирани разходи'!E10+'ПРБ неприлагащи прогр. бюджет'!E10</f>
        <v>0</v>
      </c>
      <c r="F10" s="30">
        <f>'Ведомствени разходи'!F10+'Администрирани разходи'!F10+'ПРБ неприлагащи прогр. бюджет'!F10</f>
        <v>0</v>
      </c>
      <c r="G10" s="30">
        <f>'Ведомствени разходи'!G10+'Администрирани разходи'!G10+'ПРБ неприлагащи прогр. бюджет'!G10</f>
        <v>0</v>
      </c>
    </row>
    <row r="11" spans="1:7" ht="15.75">
      <c r="A11" s="21" t="s">
        <v>3</v>
      </c>
      <c r="B11" s="30">
        <f>'Ведомствени разходи'!B11+'Администрирани разходи'!B11+'ПРБ неприлагащи прогр. бюджет'!B11</f>
        <v>0</v>
      </c>
      <c r="C11" s="30">
        <f>'Ведомствени разходи'!C11+'Администрирани разходи'!C11+'ПРБ неприлагащи прогр. бюджет'!C11</f>
        <v>0</v>
      </c>
      <c r="D11" s="30">
        <f>'Ведомствени разходи'!D11+'Администрирани разходи'!D11+'ПРБ неприлагащи прогр. бюджет'!D11</f>
        <v>0</v>
      </c>
      <c r="E11" s="30">
        <f>'Ведомствени разходи'!E11+'Администрирани разходи'!E11+'ПРБ неприлагащи прогр. бюджет'!E11</f>
        <v>0</v>
      </c>
      <c r="F11" s="30">
        <f>'Ведомствени разходи'!F11+'Администрирани разходи'!F11+'ПРБ неприлагащи прогр. бюджет'!F11</f>
        <v>0</v>
      </c>
      <c r="G11" s="30">
        <f>'Ведомствени разходи'!G11+'Администрирани разходи'!G11+'ПРБ неприлагащи прогр. бюджет'!G11</f>
        <v>0</v>
      </c>
    </row>
    <row r="12" spans="1:7" ht="15.75">
      <c r="A12" s="20" t="s">
        <v>4</v>
      </c>
      <c r="B12" s="31">
        <f>'Ведомствени разходи'!B12+'Администрирани разходи'!B12+'ПРБ неприлагащи прогр. бюджет'!B12</f>
        <v>65890</v>
      </c>
      <c r="C12" s="31">
        <f>'Ведомствени разходи'!C12+'Администрирани разходи'!C12+'ПРБ неприлагащи прогр. бюджет'!C12</f>
        <v>0</v>
      </c>
      <c r="D12" s="31">
        <f>'Ведомствени разходи'!D12+'Администрирани разходи'!D12+'ПРБ неприлагащи прогр. бюджет'!D12</f>
        <v>0</v>
      </c>
      <c r="E12" s="31">
        <f>'Ведомствени разходи'!E12+'Администрирани разходи'!E12+'ПРБ неприлагащи прогр. бюджет'!E12</f>
        <v>0</v>
      </c>
      <c r="F12" s="31">
        <f>'Ведомствени разходи'!F12+'Администрирани разходи'!F12+'ПРБ неприлагащи прогр. бюджет'!F12</f>
        <v>0</v>
      </c>
      <c r="G12" s="31">
        <f>'Ведомствени разходи'!G12+'Администрирани разходи'!G12+'ПРБ неприлагащи прогр. бюджет'!G12</f>
        <v>0</v>
      </c>
    </row>
    <row r="13" spans="1:7" ht="15.75">
      <c r="A13" s="20" t="s">
        <v>5</v>
      </c>
      <c r="B13" s="31">
        <f>'Ведомствени разходи'!B13+'Администрирани разходи'!B13+'ПРБ неприлагащи прогр. бюджет'!B13</f>
        <v>0</v>
      </c>
      <c r="C13" s="31">
        <f>'Ведомствени разходи'!C13+'Администрирани разходи'!C13+'ПРБ неприлагащи прогр. бюджет'!C13</f>
        <v>0</v>
      </c>
      <c r="D13" s="31">
        <f>'Ведомствени разходи'!D13+'Администрирани разходи'!D13+'ПРБ неприлагащи прогр. бюджет'!D13</f>
        <v>0</v>
      </c>
      <c r="E13" s="31">
        <f>'Ведомствени разходи'!E13+'Администрирани разходи'!E13+'ПРБ неприлагащи прогр. бюджет'!E13</f>
        <v>0</v>
      </c>
      <c r="F13" s="31">
        <f>'Ведомствени разходи'!F13+'Администрирани разходи'!F13+'ПРБ неприлагащи прогр. бюджет'!F13</f>
        <v>0</v>
      </c>
      <c r="G13" s="31">
        <f>'Ведомствени разходи'!G13+'Администрирани разходи'!G13+'ПРБ неприлагащи прогр. бюджет'!G13</f>
        <v>0</v>
      </c>
    </row>
    <row r="14" spans="1:7" s="2" customFormat="1" ht="15.75">
      <c r="A14" s="21" t="s">
        <v>6</v>
      </c>
      <c r="B14" s="32">
        <f>'Ведомствени разходи'!B14+'Администрирани разходи'!B14+'ПРБ неприлагащи прогр. бюджет'!B14</f>
        <v>0</v>
      </c>
      <c r="C14" s="32">
        <f>'Ведомствени разходи'!C14+'Администрирани разходи'!C14+'ПРБ неприлагащи прогр. бюджет'!C14</f>
        <v>0</v>
      </c>
      <c r="D14" s="32">
        <f>'Ведомствени разходи'!D14+'Администрирани разходи'!D14+'ПРБ неприлагащи прогр. бюджет'!D14</f>
        <v>0</v>
      </c>
      <c r="E14" s="32">
        <f>'Ведомствени разходи'!E14+'Администрирани разходи'!E14+'ПРБ неприлагащи прогр. бюджет'!E14</f>
        <v>0</v>
      </c>
      <c r="F14" s="32">
        <f>'Ведомствени разходи'!F14+'Администрирани разходи'!F14+'ПРБ неприлагащи прогр. бюджет'!F14</f>
        <v>0</v>
      </c>
      <c r="G14" s="32">
        <f>'Ведомствени разходи'!G14+'Администрирани разходи'!G14+'ПРБ неприлагащи прогр. бюджет'!G14</f>
        <v>0</v>
      </c>
    </row>
    <row r="15" spans="1:7" ht="15.75">
      <c r="A15" s="20" t="s">
        <v>7</v>
      </c>
      <c r="B15" s="31">
        <f>'Ведомствени разходи'!B15+'Администрирани разходи'!B15+'ПРБ неприлагащи прогр. бюджет'!B15</f>
        <v>1094534254</v>
      </c>
      <c r="C15" s="31">
        <f>'Ведомствени разходи'!C15+'Администрирани разходи'!C15+'ПРБ неприлагащи прогр. бюджет'!C15</f>
        <v>0</v>
      </c>
      <c r="D15" s="31">
        <f>'Ведомствени разходи'!D15+'Администрирани разходи'!D15+'ПРБ неприлагащи прогр. бюджет'!D15</f>
        <v>0</v>
      </c>
      <c r="E15" s="31">
        <f>'Ведомствени разходи'!E15+'Администрирани разходи'!E15+'ПРБ неприлагащи прогр. бюджет'!E15</f>
        <v>0</v>
      </c>
      <c r="F15" s="31">
        <f>'Ведомствени разходи'!F15+'Администрирани разходи'!F15+'ПРБ неприлагащи прогр. бюджет'!F15</f>
        <v>0</v>
      </c>
      <c r="G15" s="31">
        <f>'Ведомствени разходи'!G15+'Администрирани разходи'!G15+'ПРБ неприлагащи прогр. бюджет'!G15</f>
        <v>0</v>
      </c>
    </row>
    <row r="16" spans="1:7" s="2" customFormat="1" ht="15.75">
      <c r="A16" s="21" t="s">
        <v>8</v>
      </c>
      <c r="B16" s="32">
        <f>'Ведомствени разходи'!B16+'Администрирани разходи'!B16+'ПРБ неприлагащи прогр. бюджет'!B16</f>
        <v>0</v>
      </c>
      <c r="C16" s="32">
        <f>'Ведомствени разходи'!C16+'Администрирани разходи'!C16+'ПРБ неприлагащи прогр. бюджет'!C16</f>
        <v>0</v>
      </c>
      <c r="D16" s="32">
        <f>'Ведомствени разходи'!D16+'Администрирани разходи'!D16+'ПРБ неприлагащи прогр. бюджет'!D16</f>
        <v>0</v>
      </c>
      <c r="E16" s="32">
        <f>'Ведомствени разходи'!E16+'Администрирани разходи'!E16+'ПРБ неприлагащи прогр. бюджет'!E16</f>
        <v>0</v>
      </c>
      <c r="F16" s="32">
        <f>'Ведомствени разходи'!F16+'Администрирани разходи'!F16+'ПРБ неприлагащи прогр. бюджет'!F16</f>
        <v>0</v>
      </c>
      <c r="G16" s="32">
        <f>'Ведомствени разходи'!G16+'Администрирани разходи'!G16+'ПРБ неприлагащи прогр. бюджет'!G16</f>
        <v>0</v>
      </c>
    </row>
    <row r="17" spans="1:7" ht="15.75">
      <c r="A17" s="20" t="s">
        <v>9</v>
      </c>
      <c r="B17" s="31">
        <f>'Ведомствени разходи'!B17+'Администрирани разходи'!B17+'ПРБ неприлагащи прогр. бюджет'!B17</f>
        <v>0</v>
      </c>
      <c r="C17" s="31">
        <f>'Ведомствени разходи'!C17+'Администрирани разходи'!C17+'ПРБ неприлагащи прогр. бюджет'!C17</f>
        <v>0</v>
      </c>
      <c r="D17" s="31">
        <f>'Ведомствени разходи'!D17+'Администрирани разходи'!D17+'ПРБ неприлагащи прогр. бюджет'!D17</f>
        <v>0</v>
      </c>
      <c r="E17" s="31">
        <f>'Ведомствени разходи'!E17+'Администрирани разходи'!E17+'ПРБ неприлагащи прогр. бюджет'!E17</f>
        <v>0</v>
      </c>
      <c r="F17" s="31">
        <f>'Ведомствени разходи'!F17+'Администрирани разходи'!F17+'ПРБ неприлагащи прогр. бюджет'!F17</f>
        <v>0</v>
      </c>
      <c r="G17" s="31">
        <f>'Ведомствени разходи'!G17+'Администрирани разходи'!G17+'ПРБ неприлагащи прогр. бюджет'!G17</f>
        <v>0</v>
      </c>
    </row>
    <row r="18" spans="1:7" ht="15.75">
      <c r="A18" s="20" t="s">
        <v>32</v>
      </c>
      <c r="B18" s="31">
        <f>'Ведомствени разходи'!B18+'Администрирани разходи'!B18+'ПРБ неприлагащи прогр. бюджет'!B18</f>
        <v>0</v>
      </c>
      <c r="C18" s="31">
        <f>'Ведомствени разходи'!C18+'Администрирани разходи'!C18+'ПРБ неприлагащи прогр. бюджет'!C18</f>
        <v>0</v>
      </c>
      <c r="D18" s="31">
        <f>'Ведомствени разходи'!D18+'Администрирани разходи'!D18+'ПРБ неприлагащи прогр. бюджет'!D18</f>
        <v>0</v>
      </c>
      <c r="E18" s="31">
        <f>'Ведомствени разходи'!E18+'Администрирани разходи'!E18+'ПРБ неприлагащи прогр. бюджет'!E18</f>
        <v>0</v>
      </c>
      <c r="F18" s="31">
        <f>'Ведомствени разходи'!F18+'Администрирани разходи'!F18+'ПРБ неприлагащи прогр. бюджет'!F18</f>
        <v>0</v>
      </c>
      <c r="G18" s="31">
        <f>'Ведомствени разходи'!G18+'Администрирани разходи'!G18+'ПРБ неприлагащи прогр. бюджет'!G18</f>
        <v>0</v>
      </c>
    </row>
    <row r="19" spans="1:7" ht="15.75">
      <c r="A19" s="20" t="s">
        <v>10</v>
      </c>
      <c r="B19" s="31">
        <f>'Ведомствени разходи'!B19+'Администрирани разходи'!B19+'ПРБ неприлагащи прогр. бюджет'!B19</f>
        <v>0</v>
      </c>
      <c r="C19" s="31">
        <f>'Ведомствени разходи'!C19+'Администрирани разходи'!C19+'ПРБ неприлагащи прогр. бюджет'!C19</f>
        <v>0</v>
      </c>
      <c r="D19" s="31">
        <f>'Ведомствени разходи'!D19+'Администрирани разходи'!D19+'ПРБ неприлагащи прогр. бюджет'!D19</f>
        <v>0</v>
      </c>
      <c r="E19" s="31">
        <f>'Ведомствени разходи'!E19+'Администрирани разходи'!E19+'ПРБ неприлагащи прогр. бюджет'!E19</f>
        <v>0</v>
      </c>
      <c r="F19" s="31">
        <f>'Ведомствени разходи'!F19+'Администрирани разходи'!F19+'ПРБ неприлагащи прогр. бюджет'!F19</f>
        <v>0</v>
      </c>
      <c r="G19" s="31">
        <f>'Ведомствени разходи'!G19+'Администрирани разходи'!G19+'ПРБ неприлагащи прогр. бюджет'!G19</f>
        <v>0</v>
      </c>
    </row>
    <row r="20" spans="1:7" ht="15.75">
      <c r="A20" s="20" t="s">
        <v>11</v>
      </c>
      <c r="B20" s="31">
        <f>'Ведомствени разходи'!B20+'Администрирани разходи'!B20+'ПРБ неприлагащи прогр. бюджет'!B20</f>
        <v>0</v>
      </c>
      <c r="C20" s="31">
        <f>'Ведомствени разходи'!C20+'Администрирани разходи'!C20+'ПРБ неприлагащи прогр. бюджет'!C20</f>
        <v>0</v>
      </c>
      <c r="D20" s="31">
        <f>'Ведомствени разходи'!D20+'Администрирани разходи'!D20+'ПРБ неприлагащи прогр. бюджет'!D20</f>
        <v>0</v>
      </c>
      <c r="E20" s="31">
        <f>'Ведомствени разходи'!E20+'Администрирани разходи'!E20+'ПРБ неприлагащи прогр. бюджет'!E20</f>
        <v>0</v>
      </c>
      <c r="F20" s="31">
        <f>'Ведомствени разходи'!F20+'Администрирани разходи'!F20+'ПРБ неприлагащи прогр. бюджет'!F20</f>
        <v>0</v>
      </c>
      <c r="G20" s="31">
        <f>'Ведомствени разходи'!G20+'Администрирани разходи'!G20+'ПРБ неприлагащи прогр. бюджет'!G20</f>
        <v>0</v>
      </c>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2">
        <f>'Ведомствени разходи'!B22+'Администрирани разходи'!B22+'ПРБ неприлагащи прогр. бюджет'!B22</f>
        <v>0</v>
      </c>
      <c r="C22" s="32">
        <f>'Ведомствени разходи'!C22+'Администрирани разходи'!C22+'ПРБ неприлагащи прогр. бюджет'!C22</f>
        <v>0</v>
      </c>
      <c r="D22" s="32">
        <f>'Ведомствени разходи'!D22+'Администрирани разходи'!D22+'ПРБ неприлагащи прогр. бюджет'!D22</f>
        <v>0</v>
      </c>
      <c r="E22" s="32">
        <f>'Ведомствени разходи'!E22+'Администрирани разходи'!E22+'ПРБ неприлагащи прогр. бюджет'!E22</f>
        <v>0</v>
      </c>
      <c r="F22" s="32">
        <f>'Ведомствени разходи'!F22+'Администрирани разходи'!F22+'ПРБ неприлагащи прогр. бюджет'!F22</f>
        <v>0</v>
      </c>
      <c r="G22" s="32">
        <f>'Ведомствени разходи'!G22+'Администрирани разходи'!G22+'ПРБ неприлагащи прогр. бюджет'!G22</f>
        <v>0</v>
      </c>
    </row>
    <row r="23" spans="1:7" s="2" customFormat="1" ht="15.75">
      <c r="A23" s="21" t="s">
        <v>14</v>
      </c>
      <c r="B23" s="32">
        <f>'Ведомствени разходи'!B23+'Администрирани разходи'!B23+'ПРБ неприлагащи прогр. бюджет'!B23</f>
        <v>0</v>
      </c>
      <c r="C23" s="32">
        <f>'Ведомствени разходи'!C23+'Администрирани разходи'!C23+'ПРБ неприлагащи прогр. бюджет'!C23</f>
        <v>0</v>
      </c>
      <c r="D23" s="32">
        <f>'Ведомствени разходи'!D23+'Администрирани разходи'!D23+'ПРБ неприлагащи прогр. бюджет'!D23</f>
        <v>0</v>
      </c>
      <c r="E23" s="32">
        <f>'Ведомствени разходи'!E23+'Администрирани разходи'!E23+'ПРБ неприлагащи прогр. бюджет'!E23</f>
        <v>0</v>
      </c>
      <c r="F23" s="32">
        <f>'Ведомствени разходи'!F23+'Администрирани разходи'!F23+'ПРБ неприлагащи прогр. бюджет'!F23</f>
        <v>0</v>
      </c>
      <c r="G23" s="32">
        <f>'Ведомствени разходи'!G23+'Администрирани разходи'!G23+'ПРБ неприлагащи прогр. бюджет'!G23</f>
        <v>0</v>
      </c>
    </row>
    <row r="24" spans="1:7" ht="16.5" thickBot="1">
      <c r="A24" s="22" t="s">
        <v>26</v>
      </c>
      <c r="B24" s="33">
        <f aca="true" t="shared" si="2" ref="B24:G24">+B8+B12+B13+B15+B17+B18+B19+B20+B21</f>
        <v>1096901693</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17"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27</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44500</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29</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A2" sqref="A2:G2"/>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27" t="str">
        <f>IF(ISBLANK(ОБЩО!A1),"",ОБЩО!A1)</f>
        <v>Приложение № 11 "Отчет разходи COVID-19"</v>
      </c>
      <c r="B1"/>
      <c r="C1"/>
      <c r="D1"/>
      <c r="E1" s="17"/>
      <c r="F1" s="17"/>
      <c r="G1" s="17"/>
    </row>
    <row r="2" spans="1:7" ht="49.5" customHeight="1">
      <c r="A2" s="86" t="s">
        <v>31</v>
      </c>
      <c r="B2" s="87"/>
      <c r="C2" s="87"/>
      <c r="D2" s="87"/>
      <c r="E2" s="87"/>
      <c r="F2" s="87"/>
      <c r="G2" s="88"/>
    </row>
    <row r="3" spans="1:7" ht="21.75" customHeight="1">
      <c r="A3" s="13"/>
      <c r="B3" s="14"/>
      <c r="C3" s="1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44500</v>
      </c>
      <c r="F4" s="5"/>
      <c r="G4" s="9"/>
    </row>
    <row r="5" spans="1:7" ht="18.75" customHeight="1" thickBot="1">
      <c r="A5" s="101" t="s">
        <v>25</v>
      </c>
      <c r="B5" s="102"/>
      <c r="C5" s="103"/>
      <c r="D5" s="10"/>
      <c r="E5" s="10"/>
      <c r="F5" s="10"/>
      <c r="G5" s="11"/>
    </row>
    <row r="6" spans="1:7" ht="26.25" customHeight="1">
      <c r="A6" s="6"/>
      <c r="B6" s="89" t="s">
        <v>21</v>
      </c>
      <c r="C6" s="90"/>
      <c r="D6" s="90"/>
      <c r="E6" s="90"/>
      <c r="F6" s="90"/>
      <c r="G6" s="91"/>
    </row>
    <row r="7" spans="1:7" ht="48" thickBot="1">
      <c r="A7" s="24" t="s">
        <v>30</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15" customFormat="1" ht="15.75">
      <c r="A14" s="21" t="s">
        <v>6</v>
      </c>
      <c r="B14" s="36"/>
      <c r="C14" s="36"/>
      <c r="D14" s="36"/>
      <c r="E14" s="36"/>
      <c r="F14" s="36"/>
      <c r="G14" s="36"/>
    </row>
    <row r="15" spans="1:7" ht="15.75">
      <c r="A15" s="20" t="s">
        <v>7</v>
      </c>
      <c r="B15" s="35"/>
      <c r="C15" s="35"/>
      <c r="D15" s="35"/>
      <c r="E15" s="35"/>
      <c r="F15" s="35"/>
      <c r="G15" s="35"/>
    </row>
    <row r="16" spans="1:7" s="15"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15" customFormat="1" ht="15.75">
      <c r="A22" s="21" t="s">
        <v>13</v>
      </c>
      <c r="B22" s="36"/>
      <c r="C22" s="36"/>
      <c r="D22" s="36"/>
      <c r="E22" s="36"/>
      <c r="F22" s="36"/>
      <c r="G22" s="36"/>
    </row>
    <row r="23" spans="1:7" s="15"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22</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44500</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33</v>
      </c>
      <c r="B7" s="29" t="s">
        <v>17</v>
      </c>
      <c r="C7" s="29" t="s">
        <v>18</v>
      </c>
      <c r="D7" s="29" t="s">
        <v>23</v>
      </c>
      <c r="E7" s="29" t="s">
        <v>28</v>
      </c>
      <c r="F7" s="29" t="s">
        <v>19</v>
      </c>
      <c r="G7" s="29" t="s">
        <v>24</v>
      </c>
    </row>
    <row r="8" spans="1:7" ht="15.75">
      <c r="A8" s="25" t="s">
        <v>0</v>
      </c>
      <c r="B8" s="28">
        <f aca="true" t="shared" si="0" ref="B8:G8">SUM(B9:B11)</f>
        <v>2301549</v>
      </c>
      <c r="C8" s="28">
        <f t="shared" si="0"/>
        <v>0</v>
      </c>
      <c r="D8" s="28">
        <f t="shared" si="0"/>
        <v>0</v>
      </c>
      <c r="E8" s="28">
        <f t="shared" si="0"/>
        <v>0</v>
      </c>
      <c r="F8" s="28">
        <f t="shared" si="0"/>
        <v>0</v>
      </c>
      <c r="G8" s="28">
        <f t="shared" si="0"/>
        <v>0</v>
      </c>
    </row>
    <row r="9" spans="1:7" ht="15" customHeight="1">
      <c r="A9" s="26" t="s">
        <v>1</v>
      </c>
      <c r="B9" s="34">
        <v>2301549</v>
      </c>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v>65890</v>
      </c>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v>1094534254</v>
      </c>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1096901693</v>
      </c>
      <c r="C24" s="33">
        <f t="shared" si="2"/>
        <v>0</v>
      </c>
      <c r="D24" s="33">
        <f t="shared" si="2"/>
        <v>0</v>
      </c>
      <c r="E24" s="33">
        <f t="shared" si="2"/>
        <v>0</v>
      </c>
      <c r="F24" s="33">
        <f t="shared" si="2"/>
        <v>0</v>
      </c>
      <c r="G24" s="33">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5"/>
  <sheetViews>
    <sheetView tabSelected="1" zoomScale="70" zoomScaleNormal="7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10" sqref="D10"/>
    </sheetView>
  </sheetViews>
  <sheetFormatPr defaultColWidth="9.140625" defaultRowHeight="15"/>
  <cols>
    <col min="1" max="1" width="4.28125" style="37" hidden="1" customWidth="1"/>
    <col min="2" max="2" width="75.28125" style="38" customWidth="1"/>
    <col min="3" max="3" width="74.28125" style="38" customWidth="1"/>
    <col min="4" max="4" width="20.7109375" style="38" customWidth="1"/>
    <col min="5" max="5" width="20.140625" style="38" customWidth="1"/>
    <col min="6" max="6" width="16.8515625" style="38" customWidth="1"/>
    <col min="7" max="7" width="0.9921875" style="38" customWidth="1"/>
    <col min="8" max="8" width="8.8515625" style="38" customWidth="1"/>
    <col min="9" max="16384" width="9.140625" style="38" customWidth="1"/>
  </cols>
  <sheetData>
    <row r="1" spans="1:6" ht="15.75" thickBot="1">
      <c r="A1" s="37">
        <v>1</v>
      </c>
      <c r="B1" s="27" t="str">
        <f>IF(ISBLANK(ОБЩО!A1),"",ОБЩО!A1)</f>
        <v>Приложение № 11 "Отчет разходи COVID-19"</v>
      </c>
      <c r="F1" s="39"/>
    </row>
    <row r="2" spans="1:7" ht="33" customHeight="1">
      <c r="A2" s="37">
        <v>1</v>
      </c>
      <c r="B2" s="86" t="s">
        <v>64</v>
      </c>
      <c r="C2" s="87"/>
      <c r="D2" s="87"/>
      <c r="E2" s="87"/>
      <c r="F2" s="110"/>
      <c r="G2" s="40">
        <f>IF(SUM(G12:G51)=0,"","Добавена е нова мярка!")</f>
      </c>
    </row>
    <row r="3" spans="1:6" ht="21.75" customHeight="1">
      <c r="A3" s="37">
        <v>1</v>
      </c>
      <c r="B3" s="41"/>
      <c r="C3" s="42"/>
      <c r="D3" s="42"/>
      <c r="E3" s="43" t="s">
        <v>15</v>
      </c>
      <c r="F3" s="44" t="s">
        <v>16</v>
      </c>
    </row>
    <row r="4" spans="1:6" ht="18.75" customHeight="1">
      <c r="A4" s="37">
        <v>1</v>
      </c>
      <c r="B4" s="104" t="str">
        <f>IF(ISBLANK(ОБЩО!A4),"",ОБЩО!A4)</f>
        <v>Национална здравноосигурителна каса</v>
      </c>
      <c r="C4" s="105">
        <f>IF(ISBLANK(ОБЩО!B4),"",ОБЩО!B4)</f>
      </c>
      <c r="D4" s="106">
        <f>IF(ISBLANK(ОБЩО!C4),"",ОБЩО!C4)</f>
      </c>
      <c r="E4" s="45">
        <f>IF(ISBLANK(ОБЩО!D4),"",ОБЩО!D4)</f>
        <v>44197</v>
      </c>
      <c r="F4" s="46">
        <f>IF(ISBLANK(ОБЩО!E4),"",ОБЩО!E4)</f>
        <v>44500</v>
      </c>
    </row>
    <row r="5" spans="1:6" ht="18.75" customHeight="1" thickBot="1">
      <c r="A5" s="37">
        <v>1</v>
      </c>
      <c r="B5" s="107" t="s">
        <v>25</v>
      </c>
      <c r="C5" s="108"/>
      <c r="D5" s="109"/>
      <c r="E5" s="47"/>
      <c r="F5" s="48"/>
    </row>
    <row r="6" spans="1:6" ht="26.25" customHeight="1">
      <c r="A6" s="37">
        <v>1</v>
      </c>
      <c r="B6" s="49"/>
      <c r="C6" s="111" t="s">
        <v>21</v>
      </c>
      <c r="D6" s="112"/>
      <c r="E6" s="112"/>
      <c r="F6" s="113"/>
    </row>
    <row r="7" spans="1:6" ht="42.75" customHeight="1">
      <c r="A7" s="37">
        <v>1</v>
      </c>
      <c r="B7" s="50" t="s">
        <v>35</v>
      </c>
      <c r="C7" s="51" t="s">
        <v>37</v>
      </c>
      <c r="D7" s="51" t="s">
        <v>17</v>
      </c>
      <c r="E7" s="51" t="s">
        <v>18</v>
      </c>
      <c r="F7" s="52" t="s">
        <v>36</v>
      </c>
    </row>
    <row r="8" spans="1:6" ht="18.75">
      <c r="A8" s="37">
        <v>1</v>
      </c>
      <c r="B8" s="53"/>
      <c r="C8" s="54"/>
      <c r="D8" s="54"/>
      <c r="E8" s="54"/>
      <c r="F8" s="55"/>
    </row>
    <row r="9" spans="1:6" ht="15.75" customHeight="1">
      <c r="A9" s="37">
        <v>1</v>
      </c>
      <c r="B9" s="56" t="s">
        <v>26</v>
      </c>
      <c r="C9" s="57"/>
      <c r="D9" s="57">
        <f>D11+D26+D35</f>
        <v>1096901693</v>
      </c>
      <c r="E9" s="57">
        <f>E11+E26+E35</f>
        <v>0</v>
      </c>
      <c r="F9" s="58">
        <f>F11+F26+F35</f>
        <v>0</v>
      </c>
    </row>
    <row r="10" spans="1:6" ht="15.75">
      <c r="A10" s="37">
        <v>1</v>
      </c>
      <c r="B10" s="59"/>
      <c r="C10" s="57"/>
      <c r="D10" s="60">
        <f>ОБЩО!B24-Мерки!D9</f>
        <v>0</v>
      </c>
      <c r="E10" s="60">
        <f>ОБЩО!C24-Мерки!E9</f>
        <v>0</v>
      </c>
      <c r="F10" s="61">
        <f>SUM(ОБЩО!D24:G24)-Мерки!F9</f>
        <v>0</v>
      </c>
    </row>
    <row r="11" spans="1:6" ht="15.75">
      <c r="A11" s="37">
        <f aca="true" t="shared" si="0" ref="A11:A51">IF(ABS(MAX(D11:F11))+ABS(MIN(D11:F11))=0,0,1)</f>
        <v>1</v>
      </c>
      <c r="B11" s="62" t="s">
        <v>38</v>
      </c>
      <c r="C11" s="57"/>
      <c r="D11" s="57">
        <f>SUM(D12:D25)</f>
        <v>3522</v>
      </c>
      <c r="E11" s="57">
        <f>SUM(E12:E25)</f>
        <v>0</v>
      </c>
      <c r="F11" s="63">
        <f>SUM(F12:F25)</f>
        <v>0</v>
      </c>
    </row>
    <row r="12" spans="1:6" ht="31.5">
      <c r="A12" s="37">
        <f t="shared" si="0"/>
        <v>0</v>
      </c>
      <c r="B12" s="64" t="s">
        <v>39</v>
      </c>
      <c r="C12" s="65"/>
      <c r="D12" s="66">
        <v>0</v>
      </c>
      <c r="E12" s="66"/>
      <c r="F12" s="67"/>
    </row>
    <row r="13" spans="1:6" ht="47.25">
      <c r="A13" s="37">
        <f t="shared" si="0"/>
        <v>0</v>
      </c>
      <c r="B13" s="68" t="s">
        <v>40</v>
      </c>
      <c r="C13" s="65"/>
      <c r="D13" s="66">
        <v>0</v>
      </c>
      <c r="E13" s="66"/>
      <c r="F13" s="67"/>
    </row>
    <row r="14" spans="1:6" ht="31.5">
      <c r="A14" s="37">
        <f t="shared" si="0"/>
        <v>0</v>
      </c>
      <c r="B14" s="68" t="s">
        <v>41</v>
      </c>
      <c r="C14" s="65"/>
      <c r="D14" s="66">
        <v>0</v>
      </c>
      <c r="E14" s="66"/>
      <c r="F14" s="67"/>
    </row>
    <row r="15" spans="1:6" ht="15.75">
      <c r="A15" s="37">
        <f t="shared" si="0"/>
        <v>0</v>
      </c>
      <c r="B15" s="69" t="s">
        <v>42</v>
      </c>
      <c r="C15" s="65"/>
      <c r="D15" s="70">
        <v>0</v>
      </c>
      <c r="E15" s="70"/>
      <c r="F15" s="71"/>
    </row>
    <row r="16" spans="1:6" ht="31.5">
      <c r="A16" s="37">
        <f t="shared" si="0"/>
        <v>0</v>
      </c>
      <c r="B16" s="69" t="s">
        <v>43</v>
      </c>
      <c r="C16" s="65"/>
      <c r="D16" s="70"/>
      <c r="E16" s="70"/>
      <c r="F16" s="71"/>
    </row>
    <row r="17" spans="1:6" s="73" customFormat="1" ht="78.75">
      <c r="A17" s="37">
        <f t="shared" si="0"/>
        <v>1</v>
      </c>
      <c r="B17" s="72" t="s">
        <v>44</v>
      </c>
      <c r="C17" s="65" t="s">
        <v>70</v>
      </c>
      <c r="D17" s="66">
        <v>3522</v>
      </c>
      <c r="E17" s="66"/>
      <c r="F17" s="67"/>
    </row>
    <row r="18" spans="1:6" ht="15.75">
      <c r="A18" s="37">
        <f t="shared" si="0"/>
        <v>0</v>
      </c>
      <c r="B18" s="69" t="s">
        <v>45</v>
      </c>
      <c r="C18" s="65"/>
      <c r="D18" s="70">
        <v>0</v>
      </c>
      <c r="E18" s="70"/>
      <c r="F18" s="71"/>
    </row>
    <row r="19" spans="1:6" s="73" customFormat="1" ht="63">
      <c r="A19" s="37">
        <f t="shared" si="0"/>
        <v>0</v>
      </c>
      <c r="B19" s="68" t="s">
        <v>46</v>
      </c>
      <c r="C19" s="65"/>
      <c r="D19" s="66">
        <v>0</v>
      </c>
      <c r="E19" s="66"/>
      <c r="F19" s="67"/>
    </row>
    <row r="20" spans="1:6" ht="31.5">
      <c r="A20" s="37">
        <f t="shared" si="0"/>
        <v>0</v>
      </c>
      <c r="B20" s="69" t="s">
        <v>47</v>
      </c>
      <c r="C20" s="65"/>
      <c r="D20" s="70">
        <v>0</v>
      </c>
      <c r="E20" s="70"/>
      <c r="F20" s="71"/>
    </row>
    <row r="21" spans="1:7" ht="15.75">
      <c r="A21" s="37">
        <f t="shared" si="0"/>
        <v>0</v>
      </c>
      <c r="B21" s="74"/>
      <c r="C21" s="65"/>
      <c r="D21" s="70">
        <v>0</v>
      </c>
      <c r="E21" s="70"/>
      <c r="F21" s="71"/>
      <c r="G21" s="38">
        <f>IF(ABS(MAX(D21:F21))+ABS(MIN(D21:F21))=0,0,1)</f>
        <v>0</v>
      </c>
    </row>
    <row r="22" spans="1:7" ht="15.75">
      <c r="A22" s="37">
        <f>IF(ABS(MAX(D22:F22))+ABS(MIN(D22:F22))=0,0,1)</f>
        <v>0</v>
      </c>
      <c r="B22" s="74"/>
      <c r="C22" s="65"/>
      <c r="D22" s="70">
        <v>0</v>
      </c>
      <c r="E22" s="70"/>
      <c r="F22" s="71"/>
      <c r="G22" s="38">
        <f>IF(ABS(MAX(D22:F22))+ABS(MIN(D22:F22))=0,0,1)</f>
        <v>0</v>
      </c>
    </row>
    <row r="23" spans="1:7" ht="15.75">
      <c r="A23" s="37">
        <f t="shared" si="0"/>
        <v>0</v>
      </c>
      <c r="B23" s="74"/>
      <c r="C23" s="65"/>
      <c r="D23" s="70">
        <v>0</v>
      </c>
      <c r="E23" s="70"/>
      <c r="F23" s="71"/>
      <c r="G23" s="38">
        <f>IF(ABS(MAX(D23:F23))+ABS(MIN(D23:F23))=0,0,1)</f>
        <v>0</v>
      </c>
    </row>
    <row r="24" spans="1:7" ht="15.75">
      <c r="A24" s="37">
        <f t="shared" si="0"/>
        <v>0</v>
      </c>
      <c r="B24" s="74"/>
      <c r="C24" s="65"/>
      <c r="D24" s="70">
        <v>0</v>
      </c>
      <c r="E24" s="70"/>
      <c r="F24" s="71"/>
      <c r="G24" s="38">
        <f>IF(ABS(MAX(D24:F24))+ABS(MIN(D24:F24))=0,0,1)</f>
        <v>0</v>
      </c>
    </row>
    <row r="25" spans="1:7" ht="15.75">
      <c r="A25" s="37">
        <f t="shared" si="0"/>
        <v>0</v>
      </c>
      <c r="B25" s="74"/>
      <c r="C25" s="65"/>
      <c r="D25" s="70">
        <v>0</v>
      </c>
      <c r="E25" s="70"/>
      <c r="F25" s="71"/>
      <c r="G25" s="38">
        <f>IF(ABS(MAX(D25:F25))+ABS(MIN(D25:F25))=0,0,1)</f>
        <v>0</v>
      </c>
    </row>
    <row r="26" spans="1:6" ht="15.75">
      <c r="A26" s="37">
        <f t="shared" si="0"/>
        <v>0</v>
      </c>
      <c r="B26" s="75" t="s">
        <v>48</v>
      </c>
      <c r="C26" s="57"/>
      <c r="D26" s="57">
        <f>SUM(D27:D34)</f>
        <v>0</v>
      </c>
      <c r="E26" s="57">
        <f>SUM(E27:E34)</f>
        <v>0</v>
      </c>
      <c r="F26" s="63">
        <f>SUM(F27:F34)</f>
        <v>0</v>
      </c>
    </row>
    <row r="27" spans="1:6" ht="15.75">
      <c r="A27" s="37">
        <f t="shared" si="0"/>
        <v>0</v>
      </c>
      <c r="B27" s="76" t="s">
        <v>50</v>
      </c>
      <c r="C27" s="65"/>
      <c r="D27" s="70"/>
      <c r="E27" s="70"/>
      <c r="F27" s="71"/>
    </row>
    <row r="28" spans="1:6" ht="47.25">
      <c r="A28" s="37">
        <f t="shared" si="0"/>
        <v>0</v>
      </c>
      <c r="B28" s="76" t="s">
        <v>51</v>
      </c>
      <c r="C28" s="65"/>
      <c r="D28" s="70"/>
      <c r="E28" s="70"/>
      <c r="F28" s="71"/>
    </row>
    <row r="29" spans="1:6" ht="78.75">
      <c r="A29" s="37">
        <f t="shared" si="0"/>
        <v>0</v>
      </c>
      <c r="B29" s="76" t="s">
        <v>52</v>
      </c>
      <c r="C29" s="65"/>
      <c r="D29" s="70"/>
      <c r="E29" s="70"/>
      <c r="F29" s="71"/>
    </row>
    <row r="30" spans="1:7" ht="15.75">
      <c r="A30" s="37">
        <f t="shared" si="0"/>
        <v>0</v>
      </c>
      <c r="B30" s="74"/>
      <c r="C30" s="65"/>
      <c r="D30" s="70"/>
      <c r="E30" s="70"/>
      <c r="F30" s="71"/>
      <c r="G30" s="38">
        <f>IF(ABS(MAX(D30:F30))+ABS(MIN(D30:F30))=0,0,1)</f>
        <v>0</v>
      </c>
    </row>
    <row r="31" spans="1:7" ht="15.75">
      <c r="A31" s="37">
        <f>IF(ABS(MAX(D31:F31))+ABS(MIN(D31:F31))=0,0,1)</f>
        <v>0</v>
      </c>
      <c r="B31" s="74"/>
      <c r="C31" s="65"/>
      <c r="D31" s="70"/>
      <c r="E31" s="70"/>
      <c r="F31" s="71"/>
      <c r="G31" s="38">
        <f>IF(ABS(MAX(D31:F31))+ABS(MIN(D31:F31))=0,0,1)</f>
        <v>0</v>
      </c>
    </row>
    <row r="32" spans="1:7" ht="15.75">
      <c r="A32" s="37">
        <f t="shared" si="0"/>
        <v>0</v>
      </c>
      <c r="B32" s="74"/>
      <c r="C32" s="65"/>
      <c r="D32" s="70"/>
      <c r="E32" s="70"/>
      <c r="F32" s="71"/>
      <c r="G32" s="38">
        <f>IF(ABS(MAX(D32:F32))+ABS(MIN(D32:F32))=0,0,1)</f>
        <v>0</v>
      </c>
    </row>
    <row r="33" spans="1:7" ht="15.75">
      <c r="A33" s="37">
        <f t="shared" si="0"/>
        <v>0</v>
      </c>
      <c r="B33" s="74"/>
      <c r="C33" s="65"/>
      <c r="D33" s="70"/>
      <c r="E33" s="70"/>
      <c r="F33" s="71"/>
      <c r="G33" s="38">
        <f>IF(ABS(MAX(D33:F33))+ABS(MIN(D33:F33))=0,0,1)</f>
        <v>0</v>
      </c>
    </row>
    <row r="34" spans="1:7" ht="15.75">
      <c r="A34" s="37">
        <f t="shared" si="0"/>
        <v>0</v>
      </c>
      <c r="B34" s="74"/>
      <c r="C34" s="65"/>
      <c r="D34" s="70"/>
      <c r="E34" s="70"/>
      <c r="F34" s="71"/>
      <c r="G34" s="38">
        <f>IF(ABS(MAX(D34:F34))+ABS(MIN(D34:F34))=0,0,1)</f>
        <v>0</v>
      </c>
    </row>
    <row r="35" spans="1:6" ht="47.25">
      <c r="A35" s="37">
        <f t="shared" si="0"/>
        <v>1</v>
      </c>
      <c r="B35" s="75" t="s">
        <v>49</v>
      </c>
      <c r="C35" s="57"/>
      <c r="D35" s="57">
        <f>SUM(D36:D51)</f>
        <v>1096898171</v>
      </c>
      <c r="E35" s="57">
        <f>SUM(E36:E51)</f>
        <v>0</v>
      </c>
      <c r="F35" s="63">
        <f>SUM(F36:F51)</f>
        <v>0</v>
      </c>
    </row>
    <row r="36" spans="1:6" s="73" customFormat="1" ht="63">
      <c r="A36" s="37">
        <f t="shared" si="0"/>
        <v>1</v>
      </c>
      <c r="B36" s="77" t="s">
        <v>53</v>
      </c>
      <c r="C36" s="65" t="s">
        <v>69</v>
      </c>
      <c r="D36" s="66">
        <v>65890</v>
      </c>
      <c r="E36" s="66"/>
      <c r="F36" s="67"/>
    </row>
    <row r="37" spans="1:6" s="73" customFormat="1" ht="220.5">
      <c r="A37" s="37">
        <f t="shared" si="0"/>
        <v>1</v>
      </c>
      <c r="B37" s="76" t="s">
        <v>54</v>
      </c>
      <c r="C37" s="78" t="s">
        <v>73</v>
      </c>
      <c r="D37" s="66">
        <v>361364890</v>
      </c>
      <c r="E37" s="66"/>
      <c r="F37" s="67"/>
    </row>
    <row r="38" spans="1:6" s="73" customFormat="1" ht="126">
      <c r="A38" s="37">
        <f t="shared" si="0"/>
        <v>1</v>
      </c>
      <c r="B38" s="77" t="s">
        <v>55</v>
      </c>
      <c r="C38" s="65" t="s">
        <v>74</v>
      </c>
      <c r="D38" s="66">
        <v>555480244</v>
      </c>
      <c r="E38" s="66"/>
      <c r="F38" s="67"/>
    </row>
    <row r="39" spans="1:6" s="73" customFormat="1" ht="78.75">
      <c r="A39" s="37">
        <f t="shared" si="0"/>
        <v>0</v>
      </c>
      <c r="B39" s="76" t="s">
        <v>56</v>
      </c>
      <c r="C39" s="65"/>
      <c r="D39" s="66"/>
      <c r="E39" s="66"/>
      <c r="F39" s="67"/>
    </row>
    <row r="40" spans="1:6" s="73" customFormat="1" ht="78.75">
      <c r="A40" s="37">
        <f t="shared" si="0"/>
        <v>1</v>
      </c>
      <c r="B40" s="79" t="s">
        <v>71</v>
      </c>
      <c r="C40" s="80" t="s">
        <v>72</v>
      </c>
      <c r="D40" s="66">
        <v>179987147</v>
      </c>
      <c r="E40" s="66"/>
      <c r="F40" s="67"/>
    </row>
    <row r="41" spans="1:6" s="73" customFormat="1" ht="15.75">
      <c r="A41" s="37">
        <f t="shared" si="0"/>
        <v>0</v>
      </c>
      <c r="B41" s="76" t="s">
        <v>57</v>
      </c>
      <c r="C41" s="65"/>
      <c r="D41" s="66"/>
      <c r="E41" s="66"/>
      <c r="F41" s="67"/>
    </row>
    <row r="42" spans="1:6" s="73" customFormat="1" ht="15.75">
      <c r="A42" s="37">
        <f t="shared" si="0"/>
        <v>0</v>
      </c>
      <c r="B42" s="76" t="s">
        <v>58</v>
      </c>
      <c r="C42" s="65"/>
      <c r="D42" s="66"/>
      <c r="E42" s="66"/>
      <c r="F42" s="67"/>
    </row>
    <row r="43" spans="1:6" s="73" customFormat="1" ht="31.5">
      <c r="A43" s="37">
        <f t="shared" si="0"/>
        <v>0</v>
      </c>
      <c r="B43" s="76" t="s">
        <v>59</v>
      </c>
      <c r="C43" s="65"/>
      <c r="D43" s="66"/>
      <c r="E43" s="66"/>
      <c r="F43" s="67"/>
    </row>
    <row r="44" spans="1:6" s="73" customFormat="1" ht="31.5">
      <c r="A44" s="37">
        <f t="shared" si="0"/>
        <v>0</v>
      </c>
      <c r="B44" s="76" t="s">
        <v>60</v>
      </c>
      <c r="C44" s="65"/>
      <c r="D44" s="66"/>
      <c r="E44" s="66"/>
      <c r="F44" s="67"/>
    </row>
    <row r="45" spans="1:6" s="73" customFormat="1" ht="31.5">
      <c r="A45" s="37">
        <f t="shared" si="0"/>
        <v>0</v>
      </c>
      <c r="B45" s="76" t="s">
        <v>61</v>
      </c>
      <c r="C45" s="65"/>
      <c r="D45" s="66"/>
      <c r="E45" s="66"/>
      <c r="F45" s="67"/>
    </row>
    <row r="46" spans="1:6" s="73" customFormat="1" ht="31.5">
      <c r="A46" s="37">
        <f t="shared" si="0"/>
        <v>0</v>
      </c>
      <c r="B46" s="76" t="s">
        <v>62</v>
      </c>
      <c r="C46" s="65"/>
      <c r="D46" s="66"/>
      <c r="E46" s="66"/>
      <c r="F46" s="67"/>
    </row>
    <row r="47" spans="1:7" s="73" customFormat="1" ht="15.75">
      <c r="A47" s="37">
        <f t="shared" si="0"/>
        <v>0</v>
      </c>
      <c r="B47" s="74"/>
      <c r="C47" s="65"/>
      <c r="D47" s="66"/>
      <c r="E47" s="66"/>
      <c r="F47" s="67"/>
      <c r="G47" s="38">
        <f>IF(ABS(MAX(D47:F47))+ABS(MIN(D47:F47))=0,0,1)</f>
        <v>0</v>
      </c>
    </row>
    <row r="48" spans="1:7" ht="15.75">
      <c r="A48" s="37">
        <f>IF(ABS(MAX(D48:F48))+ABS(MIN(D48:F48))=0,0,1)</f>
        <v>0</v>
      </c>
      <c r="B48" s="74"/>
      <c r="C48" s="65"/>
      <c r="D48" s="70"/>
      <c r="E48" s="70"/>
      <c r="F48" s="71"/>
      <c r="G48" s="38">
        <f>IF(ABS(MAX(D48:F48))+ABS(MIN(D48:F48))=0,0,1)</f>
        <v>0</v>
      </c>
    </row>
    <row r="49" spans="1:7" ht="15.75">
      <c r="A49" s="37">
        <f t="shared" si="0"/>
        <v>0</v>
      </c>
      <c r="B49" s="74"/>
      <c r="C49" s="65"/>
      <c r="D49" s="70"/>
      <c r="E49" s="70"/>
      <c r="F49" s="71"/>
      <c r="G49" s="38">
        <f>IF(ABS(MAX(D49:F49))+ABS(MIN(D49:F49))=0,0,1)</f>
        <v>0</v>
      </c>
    </row>
    <row r="50" spans="1:7" ht="15.75">
      <c r="A50" s="37">
        <f t="shared" si="0"/>
        <v>0</v>
      </c>
      <c r="B50" s="74"/>
      <c r="C50" s="65"/>
      <c r="D50" s="70"/>
      <c r="E50" s="70"/>
      <c r="F50" s="71"/>
      <c r="G50" s="38">
        <f>IF(ABS(MAX(D50:F50))+ABS(MIN(D50:F50))=0,0,1)</f>
        <v>0</v>
      </c>
    </row>
    <row r="51" spans="1:7" s="73" customFormat="1" ht="16.5" thickBot="1">
      <c r="A51" s="37">
        <f t="shared" si="0"/>
        <v>0</v>
      </c>
      <c r="B51" s="81"/>
      <c r="C51" s="82"/>
      <c r="D51" s="83">
        <v>0</v>
      </c>
      <c r="E51" s="83"/>
      <c r="F51" s="84"/>
      <c r="G51" s="38">
        <f>IF(ABS(MAX(D51:F51))+ABS(MIN(D51:F51))=0,0,1)</f>
        <v>0</v>
      </c>
    </row>
    <row r="52" ht="15">
      <c r="A52" s="37">
        <v>1</v>
      </c>
    </row>
    <row r="53" spans="1:2" ht="15.75">
      <c r="A53" s="37">
        <v>1</v>
      </c>
      <c r="B53" s="85" t="s">
        <v>63</v>
      </c>
    </row>
    <row r="54" spans="1:2" ht="15.75">
      <c r="A54" s="37">
        <v>1</v>
      </c>
      <c r="B54" s="85" t="s">
        <v>67</v>
      </c>
    </row>
    <row r="55" spans="1:2" ht="15.75">
      <c r="A55" s="37">
        <v>1</v>
      </c>
      <c r="B55" s="85" t="s">
        <v>66</v>
      </c>
    </row>
  </sheetData>
  <sheetProtection/>
  <autoFilter ref="A1:A55"/>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2021-03-10T12:15:40Z</cp:lastPrinted>
  <dcterms:created xsi:type="dcterms:W3CDTF">2020-04-28T14:17:25Z</dcterms:created>
  <dcterms:modified xsi:type="dcterms:W3CDTF">2021-12-09T06:22:40Z</dcterms:modified>
  <cp:category/>
  <cp:version/>
  <cp:contentType/>
  <cp:contentStatus/>
</cp:coreProperties>
</file>