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11700" activeTab="0"/>
  </bookViews>
  <sheets>
    <sheet name="ОБЩО" sheetId="1" r:id="rId1"/>
    <sheet name="Ведомствени разходи" sheetId="2" r:id="rId2"/>
    <sheet name="Администрирани разходи" sheetId="3" r:id="rId3"/>
    <sheet name="ПРБ неприлагащи прогр. бюджет" sheetId="4" r:id="rId4"/>
    <sheet name="Мерки" sheetId="5" r:id="rId5"/>
  </sheets>
  <definedNames>
    <definedName name="_xlnm._FilterDatabase" localSheetId="4" hidden="1">'Мерки'!$A$1:$A$55</definedName>
    <definedName name="_xlnm.Print_Area" localSheetId="4">'Мерки'!$B$1:$F$55</definedName>
    <definedName name="_xlnm.Print_Titles" localSheetId="4">'Мерки'!$6:$7</definedName>
  </definedNames>
  <calcPr fullCalcOnLoad="1"/>
</workbook>
</file>

<file path=xl/sharedStrings.xml><?xml version="1.0" encoding="utf-8"?>
<sst xmlns="http://schemas.openxmlformats.org/spreadsheetml/2006/main" count="164" uniqueCount="75">
  <si>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</si>
  <si>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</si>
  <si>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</si>
  <si>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</si>
  <si>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</si>
  <si>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</si>
  <si>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 xml:space="preserve">в т. ч. външни </t>
  </si>
  <si>
    <t>4. Социални разходи, стипендии</t>
  </si>
  <si>
    <t>в т. ч. стипендии</t>
  </si>
  <si>
    <t xml:space="preserve">5.Субсидии </t>
  </si>
  <si>
    <t>7. Капиталови трансфери</t>
  </si>
  <si>
    <t>8. Предоставени текущи и капиталови трансфери за чужбина</t>
  </si>
  <si>
    <t xml:space="preserve">9. Прираст на държавния резерв и изкупуване на земеделска продукция </t>
  </si>
  <si>
    <t>в т. ч. плащания за попълване на държавния резерв</t>
  </si>
  <si>
    <t xml:space="preserve">          постъпления от продажби на държавния резерв (-)</t>
  </si>
  <si>
    <t xml:space="preserve">за периода от </t>
  </si>
  <si>
    <t>до</t>
  </si>
  <si>
    <t>БЮДЖЕТ</t>
  </si>
  <si>
    <t>в т.ч. за сметка на дарения</t>
  </si>
  <si>
    <t>ДЕС</t>
  </si>
  <si>
    <t xml:space="preserve">ОБЩО РАЗХОДИ </t>
  </si>
  <si>
    <t>ОТЧЕТНИ ДАННИ (в лева)</t>
  </si>
  <si>
    <t xml:space="preserve">ОТЧЕТ ЗА ИЗВЪРШЕНИТЕ РАЗХОДИ 
ВЪВ ВРЪЗКА С МЕРКИТЕ ЗА ПРЕДОТВРАТЯВАНЕ РАЗПРОСТРАНЕНИЕТО НА COVID-19 И ЛЕЧЕНИЕТО МУ, МЕРКИ ЗА ПОДКРЕПА НА БИЗНЕСА И СОЦИАЛНИ МЕРКИ
</t>
  </si>
  <si>
    <t>КСФ</t>
  </si>
  <si>
    <t>ДМП</t>
  </si>
  <si>
    <t>/наименование на първостепенния разпоредител с бюджет/</t>
  </si>
  <si>
    <t>ВСИЧКО РАЗХОДИ</t>
  </si>
  <si>
    <t xml:space="preserve">ОТЧЕТ ЗА ИЗВЪРШЕНИТЕ ВЕДОМСТВЕНИ РАЗХОДИ 
ВЪВ ВРЪЗКА С МЕРКИТЕ ЗА ПРЕДОТВРАТЯВАНЕ РАЗПРОСТРАНЕНИЕТО НА COVID-19 И ЛЕЧЕНИЕТО МУ, МЕРКИ ЗА ПОДКРЕПА НА БИЗНЕСА И СОЦИАЛНИ МЕРКИ
</t>
  </si>
  <si>
    <t>ДФЗ-РА</t>
  </si>
  <si>
    <t xml:space="preserve">ВЕДОМСТВЕНИ РАЗХОДИ </t>
  </si>
  <si>
    <t xml:space="preserve">АДМИНИСТРИРАНИ РАЗХОДИ </t>
  </si>
  <si>
    <t xml:space="preserve">ОТЧЕТ ЗА ИЗВЪРШЕНИТЕ АДМИНИСТРИРАНИ РАЗХОДИ 
ВЪВ ВРЪЗКА С МЕРКИТЕ ЗА ПРЕДОТВРАТЯВАНЕ РАЗПРОСТРАНЕНИЕТО НА COVID-19 И ЛЕЧЕНИЕТО МУ, МЕРКИ ЗА ПОДКРЕПА НА БИЗНЕСА И СОЦИАЛНИ МЕРКИ
</t>
  </si>
  <si>
    <t>6. Придобиване на нeфинансови активи</t>
  </si>
  <si>
    <t xml:space="preserve">РАЗХОДИ </t>
  </si>
  <si>
    <t>* Тази страница се попълва само от ПРБ, които не прилагат програмен формат на бюджет.</t>
  </si>
  <si>
    <t>МЕРКИ</t>
  </si>
  <si>
    <t>Сметки за средства от ЕС</t>
  </si>
  <si>
    <t>Нормативно основание</t>
  </si>
  <si>
    <t>МЕРКИ ЗА ПОДКРЕПА НА ДОМАКИНСТВАТА:</t>
  </si>
  <si>
    <t>Еднократно изплащане на допълнителни суми към пенсиите - за първите три месеца на 2021 г.</t>
  </si>
  <si>
    <t>Подкрепа на семейства с деца до 14-г. възраст, при които родителите не могат да извършват дистанционна работа от вкъщи и нямат възможност да ползват платен отпуск</t>
  </si>
  <si>
    <t>Реализиране на програми за заетост и мерки за обучение за подкрепа на безработните лица и работодателите</t>
  </si>
  <si>
    <t>Подкрепа на децата и семействата по Закона за семейни помощи за деца</t>
  </si>
  <si>
    <t>Осигуряване на ваксини и лекарствени продукти в борбата с пандемията от COVID-19</t>
  </si>
  <si>
    <t>Еднократна помощ за ползване на туристически услуги за вътрешен туризъм на единична стойност 210 лв., за лицата които пряко са осъществявали или осъществяват дейности, свързани с лечението, предотвратяване на разпространението и/или преодоляване на последиците от COVID-19</t>
  </si>
  <si>
    <t>Увеличаване на разходите за краткосрочни обезщетения и помощи</t>
  </si>
  <si>
    <t>Еднократна финансова подкрепа за хранителни продукти в размер на 120 лв. на пенсионери, на които пенсията или сборът от пенсиите заедно с добавките и компенсациите към тях е от 300,01 лв. до 369 лв. включително</t>
  </si>
  <si>
    <t>Увеличение на размера на минималната пенсия от 250 лв. и на 300 лв., от 1 януари 2021 г.</t>
  </si>
  <si>
    <t>МЕРКИ ЗА ПОДКРЕПА НА БИЗНЕСА:</t>
  </si>
  <si>
    <t>МЕРКИ ЗА ОРГАНИТЕ НА ДЪРЖАВНО УПРАВЛЕНИЕ, НАТОВАРЕНИ С ДЕЙНОСТИ ПО ОВЛАДЯВАНЕ НА ПАНДЕМИЯТА И ПОСЛЕДСТВИЯТА ОТ COVID-19:</t>
  </si>
  <si>
    <t>Запазване на работните места в страната т. нар. мярка „60/40“</t>
  </si>
  <si>
    <t>Финансова подкрепа за български творци и артисти пряко засегнати от преустановяването на  масови мероприятия на територията на страната, включително културно-развлекателни</t>
  </si>
  <si>
    <t>Държавна субсидия за туроператори,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t>
  </si>
  <si>
    <t>Осигуряване на лични предпазни средства (маски, ръкавици и др.) за нуждите на държавната администрация, както и за дезинфектанти, дезинфекция на работните помещения, термометри за измерване от разстояние и др.</t>
  </si>
  <si>
    <t>Подкрепа на персонала на първа линия, пряко ангажиран с дейности по предотвратяване разпространението на COVID-19</t>
  </si>
  <si>
    <t>Осигуряване на финансиране от НЗОК на изпълнителите на медицинска помощ, на дентална помощ и на медико-диагностични дейности за работа при неблагоприятни условия във връзка с обявената епидемична обстановка и лечението на COVID-19</t>
  </si>
  <si>
    <t>Осигуряване на лични предпазни средства (маски, ръкавици, калцуни, предпазно облекло, защитни очила) за нуждите на лечебните заведения, както и дезинфектанти, дезинфекция на работните помещения, термометри за измерване от разстояние, консумативи, реактиви, медикаменти, PCR тестове, бързи тестове и др.)</t>
  </si>
  <si>
    <t xml:space="preserve">Субсидии за лечебни заведения за болнична помощ </t>
  </si>
  <si>
    <t>Капиталови трансфери и разходи към лечебните заведения</t>
  </si>
  <si>
    <t>Осигуряване на възможности за провеждането на дистанционно обучение в системата на образованието</t>
  </si>
  <si>
    <t>Разходи за предпазни средства (маски, ръкавици и др.), дезинфектанти (лични и за помещенията) в училищата</t>
  </si>
  <si>
    <t>Осигуряване на условия за дистанционна форма на работа при обявена извънредна епидемична обстановка</t>
  </si>
  <si>
    <t>Добавка към възнагражденията на изпълнителите на болнична медицинска помощ</t>
  </si>
  <si>
    <t>* Сумата на ред "ВСИЧКО РАЗХОДИ" във всяка колона от тази</t>
  </si>
  <si>
    <t xml:space="preserve">ОТЧЕТ ЗА ИЗВЪРШЕНИТЕ РАЗХОДИ 
ПО МЕРКИТЕ ЗА ПРЕДОТВРАТЯВАНЕ РАЗПРОСТРАНЕНИЕТО НА COVID-19 И ЛЕЧЕНИЕТО МУ, МЕРКИ ЗА ПОДКРЕПА НА БИЗНЕСА И СОЦИАЛНИ МЕРКИ ЗА 2021 Г.
</t>
  </si>
  <si>
    <t>Приложение № 11 "Отчет разходи COVID-19"</t>
  </si>
  <si>
    <t xml:space="preserve"> РАЗХОДИ" от страница "ОБЩО" в съответните колони.</t>
  </si>
  <si>
    <t>страница, следва да съответства на размера на ред  "ВСИЧКО</t>
  </si>
  <si>
    <t>Национална здравноосигурителна каса</t>
  </si>
  <si>
    <t>Заповеди на Управителя на НЗОК</t>
  </si>
  <si>
    <t>по реда на чл.27 „Закона за мерките и действията по време на извънредното положение“</t>
  </si>
  <si>
    <t xml:space="preserve">Подкрепа на медицинския персонал, който работи в условията на огромно напрежение  при извънредна епидемична обстановка чрез изплащане на постоянна месечна добавка към възнагражденията на лекарите (600 лв.), на специалисти от професионално направление „Здравни грижи“ (360 лв.) и на санитари (120 лв.) </t>
  </si>
  <si>
    <t>чл. 5 от Закона за бюджета на НЗОК за 2021 г. - чрез трансфер от централния бюджет по бюджета на НЗОК за 2021 г. се осигуряват средства на изпълнителите на болнична медицинска помощ за изплащане на допълнителни трудови възнаграждения на медицинския персонал за всеки месец.</t>
  </si>
  <si>
    <r>
      <t>§ 1, т. 4 от ПМС № 240/31.08.2020 - за служителите, които са контролни органи по чл. 72, ал. 2 от ЗЗО;  чл. 1, ал. 1, т. 2 от ПМС № 59/18.02.2021 г. - предоставяне на трансфер от МЗ по бюджета на НЗОК за 2021 г. за осигуряване на средства за заплащане на изпълнителите на медицинска помощ за работа при неблагоприятни условия по време на обявена извънредна епидемична обстановка поради епидемично разпространение на COVID 19 и до три месеца след нейното отменяне съгласно чл. 15 от Закона за мерките и действията по време на извънредното положение..., включително за поставяне на ваксини срещу COVID 19, в т. ч. 1 000 лв. нетно възнаграждение на изпълнителите на болнична помощ, за ИБМП брутни възнаграждения за изпълнител на ПИМП ,</t>
    </r>
    <r>
      <rPr>
        <sz val="12"/>
        <color indexed="10"/>
        <rFont val="Times New Roman"/>
        <family val="1"/>
      </rPr>
      <t xml:space="preserve"> МДД  - 1 000 лв</t>
    </r>
    <r>
      <rPr>
        <sz val="12"/>
        <color indexed="8"/>
        <rFont val="Times New Roman"/>
        <family val="1"/>
      </rPr>
      <t>., всеки нает  професионалист по здравни грижи - 360 лв и МЦ - 30 000 лв., както и поставяне на ваксина срещу COVID 19.</t>
    </r>
  </si>
  <si>
    <r>
      <t xml:space="preserve">Методика за определяне на размера на сумите, заплащани от НЗОК на изпълнители на медицинска помощ, на дентална помощ и на медико-диагностични дейности за работа при неблагоприятни условия по повод на обявена епидемична обстановка, приета с договор № РД-НС-01-4-2 от 06.04.2020 г. за изменение и допълнение на НРД за МД между НЗОК и БЛС за 2020-2022 г. /обн. ДВ бр. 36 от 14.04.2020 г./ 85%, </t>
    </r>
    <r>
      <rPr>
        <sz val="12"/>
        <color indexed="10"/>
        <rFont val="Times New Roman"/>
        <family val="1"/>
      </rPr>
      <t>изплатени суми по Кл. П. 39,48 и 104 и Кл. Пр.3 и 4, допълнителни изследвания в лабораториите за COVID 19.</t>
    </r>
  </si>
</sst>
</file>

<file path=xl/styles.xml><?xml version="1.0" encoding="utf-8"?>
<styleSheet xmlns="http://schemas.openxmlformats.org/spreadsheetml/2006/main">
  <numFmts count="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402]dd\ mmmm\ yyyy\ &quot;г.&quot;"/>
  </numFmts>
  <fonts count="69">
    <font>
      <sz val="11"/>
      <color theme="1"/>
      <name val="Calibri"/>
      <family val="2"/>
    </font>
    <font>
      <sz val="11"/>
      <color indexed="8"/>
      <name val="Calibri"/>
      <family val="2"/>
    </font>
    <font>
      <b/>
      <sz val="14"/>
      <name val="Times New Roman"/>
      <family val="1"/>
    </font>
    <font>
      <sz val="12"/>
      <name val="Times New Roman"/>
      <family val="1"/>
    </font>
    <font>
      <sz val="10"/>
      <name val="Arial"/>
      <family val="2"/>
    </font>
    <font>
      <sz val="10"/>
      <name val="Hebar"/>
      <family val="0"/>
    </font>
    <font>
      <b/>
      <sz val="10"/>
      <name val="Times New Roman"/>
      <family val="1"/>
    </font>
    <font>
      <i/>
      <sz val="12"/>
      <name val="Times New Roman"/>
      <family val="1"/>
    </font>
    <font>
      <b/>
      <sz val="12"/>
      <name val="Times New Roman"/>
      <family val="1"/>
    </font>
    <font>
      <sz val="12"/>
      <color indexed="8"/>
      <name val="Times New Roman"/>
      <family val="1"/>
    </font>
    <font>
      <sz val="12"/>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6"/>
      <name val="Times New Roman CYR"/>
      <family val="0"/>
    </font>
    <font>
      <b/>
      <sz val="11"/>
      <color indexed="16"/>
      <name val="Times New Roman CYR"/>
      <family val="0"/>
    </font>
    <font>
      <sz val="10"/>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1"/>
      <color indexed="16"/>
      <name val="Times New Roman"/>
      <family val="1"/>
    </font>
    <font>
      <sz val="12"/>
      <color indexed="8"/>
      <name val="Calibri"/>
      <family val="2"/>
    </font>
    <font>
      <i/>
      <sz val="12"/>
      <color indexed="16"/>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800000"/>
      <name val="Times New Roman CYR"/>
      <family val="0"/>
    </font>
    <font>
      <b/>
      <sz val="11"/>
      <color rgb="FF800000"/>
      <name val="Times New Roman CYR"/>
      <family val="0"/>
    </font>
    <font>
      <sz val="10"/>
      <color theme="1"/>
      <name val="Times New Roman"/>
      <family val="1"/>
    </font>
    <font>
      <b/>
      <sz val="12"/>
      <color theme="1"/>
      <name val="Times New Roman"/>
      <family val="1"/>
    </font>
    <font>
      <b/>
      <sz val="11"/>
      <color theme="1"/>
      <name val="Times New Roman"/>
      <family val="1"/>
    </font>
    <font>
      <sz val="12"/>
      <color theme="1"/>
      <name val="Times New Roman"/>
      <family val="1"/>
    </font>
    <font>
      <sz val="11"/>
      <color theme="1"/>
      <name val="Times New Roman"/>
      <family val="1"/>
    </font>
    <font>
      <sz val="12"/>
      <color rgb="FFFF0000"/>
      <name val="Times New Roman"/>
      <family val="1"/>
    </font>
    <font>
      <sz val="12"/>
      <color theme="1" tint="0.04998999834060669"/>
      <name val="Times New Roman"/>
      <family val="1"/>
    </font>
    <font>
      <b/>
      <sz val="11"/>
      <color rgb="FF800000"/>
      <name val="Times New Roman"/>
      <family val="1"/>
    </font>
    <font>
      <sz val="12"/>
      <color theme="1"/>
      <name val="Calibri"/>
      <family val="2"/>
    </font>
    <font>
      <i/>
      <sz val="12"/>
      <color rgb="FF8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rgb="FFFFFFFF"/>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medium"/>
      <bottom/>
    </border>
    <border>
      <left/>
      <right style="thin"/>
      <top/>
      <bottom/>
    </border>
    <border>
      <left/>
      <right/>
      <top/>
      <bottom style="medium"/>
    </border>
    <border>
      <left/>
      <right style="thin"/>
      <top/>
      <bottom style="medium"/>
    </border>
    <border>
      <left style="medium"/>
      <right style="medium"/>
      <top style="medium"/>
      <bottom style="medium"/>
    </border>
    <border>
      <left style="thin"/>
      <right style="thin"/>
      <top style="thin"/>
      <bottom style="thin"/>
    </border>
    <border>
      <left style="thin"/>
      <right style="thin"/>
      <top style="thin"/>
      <bottom style="medium"/>
    </border>
    <border>
      <left style="thin"/>
      <right style="thin"/>
      <top/>
      <bottom style="medium"/>
    </border>
    <border>
      <left style="thin"/>
      <right style="thin"/>
      <top style="medium"/>
      <bottom style="thin"/>
    </border>
    <border>
      <left style="thin"/>
      <right/>
      <top style="thin"/>
      <bottom style="thin"/>
    </border>
    <border>
      <left style="thin"/>
      <right style="thin"/>
      <top/>
      <bottom style="thin"/>
    </border>
    <border>
      <left/>
      <right style="medium"/>
      <top/>
      <bottom/>
    </border>
    <border>
      <left style="thin"/>
      <right style="medium"/>
      <top style="thin"/>
      <bottom style="thin"/>
    </border>
    <border>
      <left/>
      <right style="medium"/>
      <top/>
      <bottom style="medium"/>
    </border>
    <border>
      <left style="thin"/>
      <right style="thin"/>
      <top/>
      <bottom/>
    </border>
    <border>
      <left style="thin"/>
      <right style="medium"/>
      <top/>
      <bottom/>
    </border>
    <border>
      <left style="thin"/>
      <right/>
      <top/>
      <bottom style="thin"/>
    </border>
    <border>
      <left style="thin"/>
      <right style="medium"/>
      <top/>
      <bottom style="thin"/>
    </border>
    <border>
      <left style="thin"/>
      <right style="thin"/>
      <top style="thin"/>
      <bottom/>
    </border>
    <border>
      <left/>
      <right style="thin"/>
      <top style="thin"/>
      <bottom style="thin"/>
    </border>
    <border>
      <left style="medium"/>
      <right style="thin"/>
      <top style="thin"/>
      <bottom style="thin"/>
    </border>
    <border>
      <left style="thin"/>
      <right style="medium"/>
      <top style="thin"/>
      <bottom style="medium"/>
    </border>
    <border>
      <left/>
      <right/>
      <top style="medium"/>
      <bottom/>
    </border>
    <border>
      <left/>
      <right style="thin"/>
      <top style="medium"/>
      <bottom/>
    </border>
    <border>
      <left style="thin"/>
      <right/>
      <top style="medium"/>
      <bottom style="thin"/>
    </border>
    <border>
      <left/>
      <right/>
      <top style="medium"/>
      <bottom style="thin"/>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right/>
      <top style="thin"/>
      <bottom style="thin"/>
    </border>
    <border>
      <left style="thin"/>
      <right/>
      <top style="thin"/>
      <bottom style="medium"/>
    </border>
    <border>
      <left/>
      <right/>
      <top style="thin"/>
      <bottom style="medium"/>
    </border>
    <border>
      <left/>
      <right style="thin"/>
      <top style="thin"/>
      <bottom style="medium"/>
    </border>
    <border>
      <left/>
      <right style="medium"/>
      <top style="medium"/>
      <bottom/>
    </border>
    <border>
      <left/>
      <right style="medium"/>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 fillId="0" borderId="0">
      <alignment/>
      <protection/>
    </xf>
    <xf numFmtId="0" fontId="5"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4">
    <xf numFmtId="0" fontId="0" fillId="0" borderId="0" xfId="0" applyFont="1" applyAlignment="1">
      <alignment/>
    </xf>
    <xf numFmtId="0" fontId="57" fillId="9" borderId="0" xfId="57" applyFont="1" applyFill="1" applyBorder="1" applyAlignment="1" applyProtection="1">
      <alignment horizontal="center" vertical="center" wrapText="1"/>
      <protection/>
    </xf>
    <xf numFmtId="0" fontId="0" fillId="33" borderId="0" xfId="0" applyFill="1" applyAlignment="1">
      <alignment/>
    </xf>
    <xf numFmtId="0" fontId="57" fillId="9" borderId="0" xfId="57" applyFont="1" applyFill="1" applyBorder="1" applyAlignment="1" applyProtection="1">
      <alignment vertical="center" wrapText="1"/>
      <protection/>
    </xf>
    <xf numFmtId="0" fontId="0" fillId="9" borderId="0" xfId="0" applyFill="1" applyBorder="1" applyAlignment="1">
      <alignment/>
    </xf>
    <xf numFmtId="0" fontId="57" fillId="9" borderId="10" xfId="57" applyFont="1" applyFill="1" applyBorder="1" applyAlignment="1" applyProtection="1">
      <alignment vertical="center" wrapText="1"/>
      <protection/>
    </xf>
    <xf numFmtId="0" fontId="58" fillId="9" borderId="11" xfId="57" applyFont="1" applyFill="1" applyBorder="1" applyAlignment="1" applyProtection="1">
      <alignment horizontal="center" vertical="center" wrapText="1"/>
      <protection/>
    </xf>
    <xf numFmtId="0" fontId="59" fillId="9" borderId="10" xfId="0" applyFont="1" applyFill="1" applyBorder="1" applyAlignment="1">
      <alignment/>
    </xf>
    <xf numFmtId="0" fontId="57" fillId="9" borderId="12" xfId="57" applyFont="1" applyFill="1" applyBorder="1" applyAlignment="1" applyProtection="1">
      <alignment horizontal="center" vertical="center" wrapText="1"/>
      <protection/>
    </xf>
    <xf numFmtId="0" fontId="57" fillId="9" borderId="12" xfId="57" applyFont="1" applyFill="1" applyBorder="1" applyAlignment="1" applyProtection="1">
      <alignment vertical="center" wrapText="1"/>
      <protection/>
    </xf>
    <xf numFmtId="0" fontId="57" fillId="9" borderId="13" xfId="57" applyFont="1" applyFill="1" applyBorder="1" applyAlignment="1" applyProtection="1">
      <alignment vertical="center" wrapText="1"/>
      <protection/>
    </xf>
    <xf numFmtId="0" fontId="57" fillId="9" borderId="14" xfId="57" applyFont="1" applyFill="1" applyBorder="1" applyAlignment="1" applyProtection="1">
      <alignment vertical="center" wrapText="1"/>
      <protection/>
    </xf>
    <xf numFmtId="0" fontId="0" fillId="0" borderId="0" xfId="0" applyAlignment="1" applyProtection="1">
      <alignment/>
      <protection/>
    </xf>
    <xf numFmtId="0" fontId="59" fillId="9" borderId="10" xfId="0" applyFont="1" applyFill="1" applyBorder="1" applyAlignment="1" applyProtection="1">
      <alignment/>
      <protection/>
    </xf>
    <xf numFmtId="0" fontId="0" fillId="9" borderId="0" xfId="0" applyFill="1" applyBorder="1" applyAlignment="1" applyProtection="1">
      <alignment/>
      <protection/>
    </xf>
    <xf numFmtId="0" fontId="0" fillId="33" borderId="0" xfId="0" applyFill="1" applyAlignment="1" applyProtection="1">
      <alignment/>
      <protection/>
    </xf>
    <xf numFmtId="0" fontId="60" fillId="0" borderId="0" xfId="0" applyFont="1" applyAlignment="1">
      <alignment/>
    </xf>
    <xf numFmtId="0" fontId="61" fillId="0" borderId="13" xfId="0" applyFont="1" applyBorder="1" applyAlignment="1">
      <alignment horizontal="center"/>
    </xf>
    <xf numFmtId="14" fontId="57" fillId="9" borderId="15" xfId="57" applyNumberFormat="1" applyFont="1" applyFill="1" applyBorder="1" applyAlignment="1" applyProtection="1">
      <alignment vertical="center" wrapText="1"/>
      <protection locked="0"/>
    </xf>
    <xf numFmtId="14" fontId="57" fillId="9" borderId="16" xfId="57" applyNumberFormat="1" applyFont="1" applyFill="1" applyBorder="1" applyAlignment="1" applyProtection="1">
      <alignment vertical="center" wrapText="1"/>
      <protection/>
    </xf>
    <xf numFmtId="0" fontId="3" fillId="3" borderId="16" xfId="0" applyFont="1" applyFill="1" applyBorder="1" applyAlignment="1" applyProtection="1" quotePrefix="1">
      <alignment horizontal="left"/>
      <protection/>
    </xf>
    <xf numFmtId="0" fontId="3" fillId="33" borderId="16" xfId="0" applyFont="1" applyFill="1" applyBorder="1" applyAlignment="1" applyProtection="1">
      <alignment horizontal="left"/>
      <protection/>
    </xf>
    <xf numFmtId="0" fontId="3" fillId="3" borderId="17" xfId="0" applyFont="1" applyFill="1" applyBorder="1" applyAlignment="1" applyProtection="1">
      <alignment horizontal="left"/>
      <protection/>
    </xf>
    <xf numFmtId="0" fontId="61" fillId="0" borderId="13" xfId="0" applyFont="1" applyBorder="1" applyAlignment="1" applyProtection="1">
      <alignment horizontal="left" vertical="top" wrapText="1"/>
      <protection locked="0"/>
    </xf>
    <xf numFmtId="0" fontId="2" fillId="9" borderId="18" xfId="0" applyFont="1" applyFill="1" applyBorder="1" applyAlignment="1" applyProtection="1" quotePrefix="1">
      <alignment horizontal="center" vertical="center"/>
      <protection/>
    </xf>
    <xf numFmtId="0" fontId="3" fillId="3" borderId="19" xfId="0" applyFont="1" applyFill="1" applyBorder="1" applyAlignment="1" applyProtection="1" quotePrefix="1">
      <alignment horizontal="left"/>
      <protection/>
    </xf>
    <xf numFmtId="0" fontId="3" fillId="33" borderId="20" xfId="0" applyFont="1" applyFill="1" applyBorder="1" applyAlignment="1" applyProtection="1" quotePrefix="1">
      <alignment horizontal="left" wrapText="1"/>
      <protection/>
    </xf>
    <xf numFmtId="0" fontId="61" fillId="0" borderId="13" xfId="0" applyFont="1" applyBorder="1" applyAlignment="1">
      <alignment horizontal="left" vertical="top" wrapText="1"/>
    </xf>
    <xf numFmtId="3" fontId="62" fillId="3" borderId="21" xfId="0" applyNumberFormat="1" applyFont="1" applyFill="1" applyBorder="1" applyAlignment="1" applyProtection="1">
      <alignment/>
      <protection/>
    </xf>
    <xf numFmtId="0" fontId="8" fillId="9" borderId="18" xfId="58" applyFont="1" applyFill="1" applyBorder="1" applyAlignment="1" applyProtection="1">
      <alignment horizontal="center" vertical="center" wrapText="1"/>
      <protection/>
    </xf>
    <xf numFmtId="3" fontId="62" fillId="0" borderId="16" xfId="0" applyNumberFormat="1" applyFont="1" applyBorder="1" applyAlignment="1" applyProtection="1">
      <alignment/>
      <protection/>
    </xf>
    <xf numFmtId="3" fontId="3" fillId="3" borderId="16" xfId="0" applyNumberFormat="1" applyFont="1" applyFill="1" applyBorder="1" applyAlignment="1" applyProtection="1" quotePrefix="1">
      <alignment/>
      <protection/>
    </xf>
    <xf numFmtId="3" fontId="62" fillId="33" borderId="16" xfId="0" applyNumberFormat="1" applyFont="1" applyFill="1" applyBorder="1" applyAlignment="1" applyProtection="1">
      <alignment/>
      <protection/>
    </xf>
    <xf numFmtId="3" fontId="62" fillId="3" borderId="17" xfId="0" applyNumberFormat="1" applyFont="1" applyFill="1" applyBorder="1" applyAlignment="1" applyProtection="1">
      <alignment/>
      <protection/>
    </xf>
    <xf numFmtId="3" fontId="62" fillId="0" borderId="16" xfId="0" applyNumberFormat="1" applyFont="1" applyBorder="1" applyAlignment="1" applyProtection="1">
      <alignment/>
      <protection locked="0"/>
    </xf>
    <xf numFmtId="3" fontId="3" fillId="3" borderId="16" xfId="0" applyNumberFormat="1" applyFont="1" applyFill="1" applyBorder="1" applyAlignment="1" applyProtection="1" quotePrefix="1">
      <alignment/>
      <protection locked="0"/>
    </xf>
    <xf numFmtId="3" fontId="62" fillId="33" borderId="16" xfId="0" applyNumberFormat="1" applyFont="1" applyFill="1" applyBorder="1" applyAlignment="1" applyProtection="1">
      <alignment/>
      <protection locked="0"/>
    </xf>
    <xf numFmtId="0" fontId="63" fillId="0" borderId="0" xfId="0" applyFont="1" applyAlignment="1">
      <alignment vertical="top"/>
    </xf>
    <xf numFmtId="0" fontId="0" fillId="0" borderId="0" xfId="0" applyAlignment="1">
      <alignment vertical="top"/>
    </xf>
    <xf numFmtId="0" fontId="61" fillId="0" borderId="13" xfId="0" applyFont="1" applyBorder="1" applyAlignment="1">
      <alignment horizontal="center" vertical="top"/>
    </xf>
    <xf numFmtId="0" fontId="64" fillId="34" borderId="0" xfId="0" applyFont="1" applyFill="1" applyAlignment="1">
      <alignment vertical="top"/>
    </xf>
    <xf numFmtId="0" fontId="59" fillId="9" borderId="10" xfId="0" applyFont="1" applyFill="1" applyBorder="1" applyAlignment="1">
      <alignment vertical="top"/>
    </xf>
    <xf numFmtId="0" fontId="0" fillId="9" borderId="0" xfId="0" applyFill="1" applyBorder="1" applyAlignment="1">
      <alignment vertical="top"/>
    </xf>
    <xf numFmtId="0" fontId="57" fillId="9" borderId="0" xfId="57" applyFont="1" applyFill="1" applyBorder="1" applyAlignment="1" applyProtection="1">
      <alignment horizontal="center" vertical="top" wrapText="1"/>
      <protection/>
    </xf>
    <xf numFmtId="0" fontId="57" fillId="9" borderId="22" xfId="57" applyFont="1" applyFill="1" applyBorder="1" applyAlignment="1" applyProtection="1">
      <alignment horizontal="center" vertical="top" wrapText="1"/>
      <protection/>
    </xf>
    <xf numFmtId="14" fontId="57" fillId="9" borderId="16" xfId="57" applyNumberFormat="1" applyFont="1" applyFill="1" applyBorder="1" applyAlignment="1" applyProtection="1">
      <alignment vertical="top" wrapText="1"/>
      <protection/>
    </xf>
    <xf numFmtId="14" fontId="57" fillId="9" borderId="23" xfId="57" applyNumberFormat="1" applyFont="1" applyFill="1" applyBorder="1" applyAlignment="1" applyProtection="1">
      <alignment vertical="top" wrapText="1"/>
      <protection/>
    </xf>
    <xf numFmtId="0" fontId="57" fillId="9" borderId="13" xfId="57" applyFont="1" applyFill="1" applyBorder="1" applyAlignment="1" applyProtection="1">
      <alignment vertical="top" wrapText="1"/>
      <protection/>
    </xf>
    <xf numFmtId="0" fontId="57" fillId="9" borderId="24" xfId="57" applyFont="1" applyFill="1" applyBorder="1" applyAlignment="1" applyProtection="1">
      <alignment vertical="top" wrapText="1"/>
      <protection/>
    </xf>
    <xf numFmtId="0" fontId="58" fillId="9" borderId="11" xfId="57" applyFont="1" applyFill="1" applyBorder="1" applyAlignment="1" applyProtection="1">
      <alignment horizontal="center" vertical="top" wrapText="1"/>
      <protection/>
    </xf>
    <xf numFmtId="0" fontId="2" fillId="9" borderId="25" xfId="0" applyFont="1" applyFill="1" applyBorder="1" applyAlignment="1" applyProtection="1" quotePrefix="1">
      <alignment horizontal="center" vertical="top"/>
      <protection/>
    </xf>
    <xf numFmtId="0" fontId="8" fillId="9" borderId="25" xfId="58" applyFont="1" applyFill="1" applyBorder="1" applyAlignment="1" applyProtection="1">
      <alignment horizontal="center" vertical="top" wrapText="1"/>
      <protection/>
    </xf>
    <xf numFmtId="0" fontId="8" fillId="9" borderId="26" xfId="58" applyFont="1" applyFill="1" applyBorder="1" applyAlignment="1" applyProtection="1">
      <alignment horizontal="center" vertical="top" wrapText="1"/>
      <protection/>
    </xf>
    <xf numFmtId="0" fontId="2" fillId="9" borderId="27" xfId="0" applyFont="1" applyFill="1" applyBorder="1" applyAlignment="1" applyProtection="1" quotePrefix="1">
      <alignment horizontal="center" vertical="top"/>
      <protection/>
    </xf>
    <xf numFmtId="0" fontId="6" fillId="9" borderId="21" xfId="58" applyFont="1" applyFill="1" applyBorder="1" applyAlignment="1" applyProtection="1">
      <alignment horizontal="center" vertical="top" wrapText="1"/>
      <protection/>
    </xf>
    <xf numFmtId="0" fontId="6" fillId="9" borderId="28" xfId="58" applyFont="1" applyFill="1" applyBorder="1" applyAlignment="1" applyProtection="1">
      <alignment horizontal="center" vertical="top" wrapText="1"/>
      <protection/>
    </xf>
    <xf numFmtId="0" fontId="3" fillId="3" borderId="29" xfId="0" applyFont="1" applyFill="1" applyBorder="1" applyAlignment="1" applyProtection="1">
      <alignment horizontal="left" vertical="top"/>
      <protection/>
    </xf>
    <xf numFmtId="3" fontId="62" fillId="3" borderId="21" xfId="0" applyNumberFormat="1" applyFont="1" applyFill="1" applyBorder="1" applyAlignment="1" applyProtection="1">
      <alignment vertical="top"/>
      <protection/>
    </xf>
    <xf numFmtId="3" fontId="62" fillId="3" borderId="23" xfId="0" applyNumberFormat="1" applyFont="1" applyFill="1" applyBorder="1" applyAlignment="1" applyProtection="1">
      <alignment vertical="top"/>
      <protection/>
    </xf>
    <xf numFmtId="0" fontId="3" fillId="3" borderId="16" xfId="0" applyFont="1" applyFill="1" applyBorder="1" applyAlignment="1" applyProtection="1" quotePrefix="1">
      <alignment horizontal="left" vertical="top" wrapText="1"/>
      <protection/>
    </xf>
    <xf numFmtId="3" fontId="64" fillId="3" borderId="21" xfId="0" applyNumberFormat="1" applyFont="1" applyFill="1" applyBorder="1" applyAlignment="1" applyProtection="1">
      <alignment vertical="top"/>
      <protection/>
    </xf>
    <xf numFmtId="3" fontId="64" fillId="3" borderId="28" xfId="0" applyNumberFormat="1" applyFont="1" applyFill="1" applyBorder="1" applyAlignment="1" applyProtection="1">
      <alignment vertical="top"/>
      <protection/>
    </xf>
    <xf numFmtId="0" fontId="7" fillId="3" borderId="21" xfId="0" applyFont="1" applyFill="1" applyBorder="1" applyAlignment="1" applyProtection="1" quotePrefix="1">
      <alignment horizontal="left" vertical="top" wrapText="1"/>
      <protection/>
    </xf>
    <xf numFmtId="3" fontId="62" fillId="3" borderId="28" xfId="0" applyNumberFormat="1" applyFont="1" applyFill="1" applyBorder="1" applyAlignment="1" applyProtection="1">
      <alignment vertical="top"/>
      <protection/>
    </xf>
    <xf numFmtId="0" fontId="3" fillId="33" borderId="20" xfId="0" applyFont="1" applyFill="1" applyBorder="1" applyAlignment="1" applyProtection="1" quotePrefix="1">
      <alignment horizontal="left" vertical="top" wrapText="1"/>
      <protection/>
    </xf>
    <xf numFmtId="0" fontId="62" fillId="0" borderId="16" xfId="0" applyNumberFormat="1" applyFont="1" applyFill="1" applyBorder="1" applyAlignment="1" applyProtection="1">
      <alignment vertical="top" wrapText="1"/>
      <protection locked="0"/>
    </xf>
    <xf numFmtId="3" fontId="62" fillId="0" borderId="16" xfId="0" applyNumberFormat="1" applyFont="1" applyFill="1" applyBorder="1" applyAlignment="1" applyProtection="1">
      <alignment vertical="top"/>
      <protection locked="0"/>
    </xf>
    <xf numFmtId="3" fontId="62" fillId="0" borderId="23" xfId="0" applyNumberFormat="1" applyFont="1" applyFill="1" applyBorder="1" applyAlignment="1" applyProtection="1">
      <alignment vertical="top"/>
      <protection locked="0"/>
    </xf>
    <xf numFmtId="0" fontId="3" fillId="33" borderId="16" xfId="0" applyFont="1" applyFill="1" applyBorder="1" applyAlignment="1" applyProtection="1">
      <alignment horizontal="left" vertical="top" wrapText="1"/>
      <protection/>
    </xf>
    <xf numFmtId="0" fontId="3" fillId="0" borderId="16" xfId="0" applyFont="1" applyFill="1" applyBorder="1" applyAlignment="1" applyProtection="1" quotePrefix="1">
      <alignment horizontal="left" vertical="top" wrapText="1"/>
      <protection/>
    </xf>
    <xf numFmtId="3" fontId="3" fillId="0" borderId="16" xfId="0" applyNumberFormat="1" applyFont="1" applyFill="1" applyBorder="1" applyAlignment="1" applyProtection="1" quotePrefix="1">
      <alignment vertical="top"/>
      <protection locked="0"/>
    </xf>
    <xf numFmtId="3" fontId="3" fillId="0" borderId="23" xfId="0" applyNumberFormat="1" applyFont="1" applyFill="1" applyBorder="1" applyAlignment="1" applyProtection="1" quotePrefix="1">
      <alignment vertical="top"/>
      <protection locked="0"/>
    </xf>
    <xf numFmtId="0" fontId="3" fillId="35" borderId="16" xfId="0" applyFont="1" applyFill="1" applyBorder="1" applyAlignment="1" applyProtection="1">
      <alignment horizontal="left" vertical="top" wrapText="1"/>
      <protection/>
    </xf>
    <xf numFmtId="0" fontId="0" fillId="33" borderId="0" xfId="0" applyFill="1" applyAlignment="1">
      <alignment vertical="top"/>
    </xf>
    <xf numFmtId="0" fontId="3" fillId="0" borderId="16" xfId="0" applyFont="1" applyFill="1" applyBorder="1" applyAlignment="1" applyProtection="1" quotePrefix="1">
      <alignment horizontal="left" vertical="top" wrapText="1"/>
      <protection locked="0"/>
    </xf>
    <xf numFmtId="0" fontId="7" fillId="3" borderId="16" xfId="0" applyFont="1" applyFill="1" applyBorder="1" applyAlignment="1" applyProtection="1" quotePrefix="1">
      <alignment horizontal="left" vertical="top" wrapText="1"/>
      <protection/>
    </xf>
    <xf numFmtId="0" fontId="62" fillId="36" borderId="16" xfId="0" applyFont="1" applyFill="1" applyBorder="1" applyAlignment="1">
      <alignment horizontal="left" vertical="top" wrapText="1"/>
    </xf>
    <xf numFmtId="0" fontId="62" fillId="35" borderId="16" xfId="0" applyFont="1" applyFill="1" applyBorder="1" applyAlignment="1">
      <alignment horizontal="left" vertical="top" wrapText="1"/>
    </xf>
    <xf numFmtId="0" fontId="62" fillId="0" borderId="30" xfId="0" applyNumberFormat="1" applyFont="1" applyFill="1" applyBorder="1" applyAlignment="1" applyProtection="1">
      <alignment vertical="top" wrapText="1"/>
      <protection locked="0"/>
    </xf>
    <xf numFmtId="0" fontId="65" fillId="35" borderId="31" xfId="0" applyFont="1" applyFill="1" applyBorder="1" applyAlignment="1">
      <alignment horizontal="left" vertical="top" wrapText="1"/>
    </xf>
    <xf numFmtId="0" fontId="0" fillId="0" borderId="30" xfId="0" applyFill="1" applyBorder="1" applyAlignment="1">
      <alignment vertical="top" wrapText="1"/>
    </xf>
    <xf numFmtId="0" fontId="3" fillId="0" borderId="17" xfId="0" applyFont="1" applyFill="1" applyBorder="1" applyAlignment="1" applyProtection="1" quotePrefix="1">
      <alignment horizontal="left" vertical="top" wrapText="1"/>
      <protection locked="0"/>
    </xf>
    <xf numFmtId="0" fontId="62" fillId="0" borderId="17" xfId="0" applyNumberFormat="1" applyFont="1" applyFill="1" applyBorder="1" applyAlignment="1" applyProtection="1">
      <alignment vertical="top" wrapText="1"/>
      <protection locked="0"/>
    </xf>
    <xf numFmtId="3" fontId="62" fillId="0" borderId="17" xfId="0" applyNumberFormat="1" applyFont="1" applyFill="1" applyBorder="1" applyAlignment="1" applyProtection="1">
      <alignment vertical="top"/>
      <protection locked="0"/>
    </xf>
    <xf numFmtId="3" fontId="62" fillId="0" borderId="32" xfId="0" applyNumberFormat="1" applyFont="1" applyFill="1" applyBorder="1" applyAlignment="1" applyProtection="1">
      <alignment vertical="top"/>
      <protection locked="0"/>
    </xf>
    <xf numFmtId="0" fontId="60" fillId="0" borderId="0" xfId="0" applyFont="1" applyAlignment="1">
      <alignment vertical="top"/>
    </xf>
    <xf numFmtId="0" fontId="66" fillId="9" borderId="11" xfId="57" applyFont="1" applyFill="1" applyBorder="1" applyAlignment="1" applyProtection="1">
      <alignment horizontal="center" vertical="top" wrapText="1"/>
      <protection/>
    </xf>
    <xf numFmtId="0" fontId="66" fillId="9" borderId="33" xfId="57" applyFont="1" applyFill="1" applyBorder="1" applyAlignment="1" applyProtection="1">
      <alignment horizontal="center" vertical="top" wrapText="1"/>
      <protection/>
    </xf>
    <xf numFmtId="0" fontId="66" fillId="9" borderId="34" xfId="57" applyFont="1" applyFill="1" applyBorder="1" applyAlignment="1" applyProtection="1">
      <alignment horizontal="center" vertical="top" wrapText="1"/>
      <protection/>
    </xf>
    <xf numFmtId="0" fontId="8" fillId="9" borderId="35" xfId="58" applyFont="1" applyFill="1" applyBorder="1" applyAlignment="1" applyProtection="1">
      <alignment horizontal="center" vertical="center" wrapText="1"/>
      <protection/>
    </xf>
    <xf numFmtId="0" fontId="8" fillId="9" borderId="36" xfId="58" applyFont="1" applyFill="1" applyBorder="1" applyAlignment="1" applyProtection="1">
      <alignment horizontal="center" vertical="center" wrapText="1"/>
      <protection/>
    </xf>
    <xf numFmtId="0" fontId="8" fillId="9" borderId="37" xfId="58" applyFont="1" applyFill="1" applyBorder="1" applyAlignment="1" applyProtection="1">
      <alignment horizontal="center" vertical="center" wrapText="1"/>
      <protection/>
    </xf>
    <xf numFmtId="0" fontId="62" fillId="9" borderId="38" xfId="0" applyFont="1" applyFill="1" applyBorder="1" applyAlignment="1" applyProtection="1">
      <alignment horizontal="center" wrapText="1"/>
      <protection locked="0"/>
    </xf>
    <xf numFmtId="0" fontId="67" fillId="0" borderId="39" xfId="0" applyFont="1" applyBorder="1" applyAlignment="1" applyProtection="1">
      <alignment horizontal="center" wrapText="1"/>
      <protection locked="0"/>
    </xf>
    <xf numFmtId="0" fontId="67" fillId="0" borderId="40" xfId="0" applyFont="1" applyBorder="1" applyAlignment="1" applyProtection="1">
      <alignment horizontal="center" wrapText="1"/>
      <protection locked="0"/>
    </xf>
    <xf numFmtId="0" fontId="68" fillId="9" borderId="41" xfId="0" applyFont="1" applyFill="1" applyBorder="1" applyAlignment="1">
      <alignment horizontal="center" wrapText="1"/>
    </xf>
    <xf numFmtId="0" fontId="68" fillId="9" borderId="13" xfId="0" applyFont="1" applyFill="1" applyBorder="1" applyAlignment="1">
      <alignment horizontal="center" wrapText="1"/>
    </xf>
    <xf numFmtId="0" fontId="68" fillId="9" borderId="14" xfId="0" applyFont="1" applyFill="1" applyBorder="1" applyAlignment="1">
      <alignment horizontal="center" wrapText="1"/>
    </xf>
    <xf numFmtId="0" fontId="62" fillId="9" borderId="20" xfId="0" applyFont="1" applyFill="1" applyBorder="1" applyAlignment="1">
      <alignment horizontal="center" wrapText="1"/>
    </xf>
    <xf numFmtId="0" fontId="67" fillId="0" borderId="42" xfId="0" applyFont="1" applyBorder="1" applyAlignment="1">
      <alignment horizontal="center" wrapText="1"/>
    </xf>
    <xf numFmtId="0" fontId="67" fillId="0" borderId="30" xfId="0" applyFont="1" applyBorder="1" applyAlignment="1">
      <alignment horizontal="center" wrapText="1"/>
    </xf>
    <xf numFmtId="0" fontId="68" fillId="9" borderId="43" xfId="0" applyFont="1" applyFill="1" applyBorder="1" applyAlignment="1">
      <alignment horizontal="center" wrapText="1"/>
    </xf>
    <xf numFmtId="0" fontId="68" fillId="9" borderId="44" xfId="0" applyFont="1" applyFill="1" applyBorder="1" applyAlignment="1">
      <alignment horizontal="center" wrapText="1"/>
    </xf>
    <xf numFmtId="0" fontId="68" fillId="9" borderId="45" xfId="0" applyFont="1" applyFill="1" applyBorder="1" applyAlignment="1">
      <alignment horizontal="center" wrapText="1"/>
    </xf>
    <xf numFmtId="0" fontId="62" fillId="9" borderId="20" xfId="0" applyFont="1" applyFill="1" applyBorder="1" applyAlignment="1">
      <alignment horizontal="center" vertical="top" wrapText="1"/>
    </xf>
    <xf numFmtId="0" fontId="67" fillId="0" borderId="42" xfId="0" applyFont="1" applyBorder="1" applyAlignment="1">
      <alignment horizontal="center" vertical="top" wrapText="1"/>
    </xf>
    <xf numFmtId="0" fontId="67" fillId="0" borderId="30" xfId="0" applyFont="1" applyBorder="1" applyAlignment="1">
      <alignment horizontal="center" vertical="top" wrapText="1"/>
    </xf>
    <xf numFmtId="0" fontId="68" fillId="9" borderId="43" xfId="0" applyFont="1" applyFill="1" applyBorder="1" applyAlignment="1">
      <alignment horizontal="center" vertical="top" wrapText="1"/>
    </xf>
    <xf numFmtId="0" fontId="68" fillId="9" borderId="44" xfId="0" applyFont="1" applyFill="1" applyBorder="1" applyAlignment="1">
      <alignment horizontal="center" vertical="top" wrapText="1"/>
    </xf>
    <xf numFmtId="0" fontId="68" fillId="9" borderId="45" xfId="0" applyFont="1" applyFill="1" applyBorder="1" applyAlignment="1">
      <alignment horizontal="center" vertical="top" wrapText="1"/>
    </xf>
    <xf numFmtId="0" fontId="66" fillId="9" borderId="46" xfId="57" applyFont="1" applyFill="1" applyBorder="1" applyAlignment="1" applyProtection="1">
      <alignment horizontal="center" vertical="top" wrapText="1"/>
      <protection/>
    </xf>
    <xf numFmtId="0" fontId="6" fillId="9" borderId="35" xfId="58" applyFont="1" applyFill="1" applyBorder="1" applyAlignment="1" applyProtection="1">
      <alignment horizontal="center" vertical="top" wrapText="1"/>
      <protection/>
    </xf>
    <xf numFmtId="0" fontId="6" fillId="9" borderId="36" xfId="58" applyFont="1" applyFill="1" applyBorder="1" applyAlignment="1" applyProtection="1">
      <alignment horizontal="center" vertical="top" wrapText="1"/>
      <protection/>
    </xf>
    <xf numFmtId="0" fontId="6" fillId="9" borderId="47" xfId="58" applyFont="1" applyFill="1" applyBorder="1" applyAlignment="1" applyProtection="1">
      <alignment horizontal="center"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BK_PROJECT_2001-last"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24"/>
  <sheetViews>
    <sheetView showZeros="0" tabSelected="1" zoomScalePageLayoutView="0" workbookViewId="0" topLeftCell="A1">
      <pane ySplit="7" topLeftCell="A8" activePane="bottomLeft" state="frozen"/>
      <selection pane="topLeft" activeCell="A1" sqref="A1"/>
      <selection pane="bottomLeft" activeCell="C8" sqref="C8"/>
    </sheetView>
  </sheetViews>
  <sheetFormatPr defaultColWidth="9.140625" defaultRowHeight="15"/>
  <cols>
    <col min="1" max="1" width="76.7109375" style="0" customWidth="1"/>
    <col min="2" max="2" width="15.421875" style="0" customWidth="1"/>
    <col min="3" max="3" width="13.7109375" style="0" customWidth="1"/>
    <col min="4" max="4" width="16.8515625" style="0" customWidth="1"/>
    <col min="5" max="5" width="15.8515625" style="0" customWidth="1"/>
    <col min="6" max="6" width="16.8515625" style="0" customWidth="1"/>
    <col min="7" max="7" width="14.8515625" style="0" customWidth="1"/>
  </cols>
  <sheetData>
    <row r="1" spans="1:7" ht="15" customHeight="1" thickBot="1">
      <c r="A1" s="23" t="s">
        <v>65</v>
      </c>
      <c r="E1" s="17"/>
      <c r="F1" s="17"/>
      <c r="G1" s="17"/>
    </row>
    <row r="2" spans="1:7" ht="49.5" customHeight="1">
      <c r="A2" s="86" t="s">
        <v>22</v>
      </c>
      <c r="B2" s="87"/>
      <c r="C2" s="87"/>
      <c r="D2" s="87"/>
      <c r="E2" s="87"/>
      <c r="F2" s="87"/>
      <c r="G2" s="88"/>
    </row>
    <row r="3" spans="1:7" ht="21.75" customHeight="1" thickBot="1">
      <c r="A3" s="7"/>
      <c r="B3" s="4"/>
      <c r="C3" s="4"/>
      <c r="D3" s="1" t="s">
        <v>15</v>
      </c>
      <c r="E3" s="1" t="s">
        <v>16</v>
      </c>
      <c r="F3" s="1"/>
      <c r="G3" s="8"/>
    </row>
    <row r="4" spans="1:7" ht="18.75" customHeight="1" thickBot="1">
      <c r="A4" s="92" t="s">
        <v>68</v>
      </c>
      <c r="B4" s="93"/>
      <c r="C4" s="94"/>
      <c r="D4" s="18">
        <v>44197</v>
      </c>
      <c r="E4" s="18">
        <v>44561</v>
      </c>
      <c r="F4" s="3"/>
      <c r="G4" s="9"/>
    </row>
    <row r="5" spans="1:7" ht="18.75" customHeight="1" thickBot="1">
      <c r="A5" s="95" t="s">
        <v>25</v>
      </c>
      <c r="B5" s="96"/>
      <c r="C5" s="97"/>
      <c r="D5" s="10"/>
      <c r="E5" s="10"/>
      <c r="F5" s="10"/>
      <c r="G5" s="11"/>
    </row>
    <row r="6" spans="1:7" ht="26.25" customHeight="1">
      <c r="A6" s="6"/>
      <c r="B6" s="89" t="s">
        <v>21</v>
      </c>
      <c r="C6" s="90"/>
      <c r="D6" s="90"/>
      <c r="E6" s="90"/>
      <c r="F6" s="90"/>
      <c r="G6" s="91"/>
    </row>
    <row r="7" spans="1:7" ht="48" thickBot="1">
      <c r="A7" s="24" t="s">
        <v>20</v>
      </c>
      <c r="B7" s="29" t="s">
        <v>17</v>
      </c>
      <c r="C7" s="29" t="s">
        <v>18</v>
      </c>
      <c r="D7" s="29" t="s">
        <v>23</v>
      </c>
      <c r="E7" s="29" t="s">
        <v>28</v>
      </c>
      <c r="F7" s="29" t="s">
        <v>19</v>
      </c>
      <c r="G7" s="29" t="s">
        <v>24</v>
      </c>
    </row>
    <row r="8" spans="1:7" ht="15.75">
      <c r="A8" s="25" t="s">
        <v>0</v>
      </c>
      <c r="B8" s="28">
        <f aca="true" t="shared" si="0" ref="B8:G8">SUM(B9:B11)</f>
        <v>2498369.6399999997</v>
      </c>
      <c r="C8" s="28">
        <f t="shared" si="0"/>
        <v>0</v>
      </c>
      <c r="D8" s="28">
        <f t="shared" si="0"/>
        <v>0</v>
      </c>
      <c r="E8" s="28">
        <f t="shared" si="0"/>
        <v>0</v>
      </c>
      <c r="F8" s="28">
        <f t="shared" si="0"/>
        <v>0</v>
      </c>
      <c r="G8" s="28">
        <f t="shared" si="0"/>
        <v>0</v>
      </c>
    </row>
    <row r="9" spans="1:7" ht="15" customHeight="1">
      <c r="A9" s="26" t="s">
        <v>1</v>
      </c>
      <c r="B9" s="30">
        <f>'Ведомствени разходи'!B9+'Администрирани разходи'!B9+'ПРБ неприлагащи прогр. бюджет'!B9</f>
        <v>2498369.6399999997</v>
      </c>
      <c r="C9" s="30">
        <f>'Ведомствени разходи'!C9+'Администрирани разходи'!C9+'ПРБ неприлагащи прогр. бюджет'!C9</f>
        <v>0</v>
      </c>
      <c r="D9" s="30">
        <f>'Ведомствени разходи'!D9+'Администрирани разходи'!D9+'ПРБ неприлагащи прогр. бюджет'!D9</f>
        <v>0</v>
      </c>
      <c r="E9" s="30">
        <f>'Ведомствени разходи'!E9+'Администрирани разходи'!E9+'ПРБ неприлагащи прогр. бюджет'!E9</f>
        <v>0</v>
      </c>
      <c r="F9" s="30">
        <f>'Ведомствени разходи'!F9+'Администрирани разходи'!F9+'ПРБ неприлагащи прогр. бюджет'!F9</f>
        <v>0</v>
      </c>
      <c r="G9" s="30">
        <f>'Ведомствени разходи'!G9+'Администрирани разходи'!G9+'ПРБ неприлагащи прогр. бюджет'!G9</f>
        <v>0</v>
      </c>
    </row>
    <row r="10" spans="1:7" ht="15.75">
      <c r="A10" s="21" t="s">
        <v>2</v>
      </c>
      <c r="B10" s="30">
        <f>'Ведомствени разходи'!B10+'Администрирани разходи'!B10+'ПРБ неприлагащи прогр. бюджет'!B10</f>
        <v>0</v>
      </c>
      <c r="C10" s="30">
        <f>'Ведомствени разходи'!C10+'Администрирани разходи'!C10+'ПРБ неприлагащи прогр. бюджет'!C10</f>
        <v>0</v>
      </c>
      <c r="D10" s="30">
        <f>'Ведомствени разходи'!D10+'Администрирани разходи'!D10+'ПРБ неприлагащи прогр. бюджет'!D10</f>
        <v>0</v>
      </c>
      <c r="E10" s="30">
        <f>'Ведомствени разходи'!E10+'Администрирани разходи'!E10+'ПРБ неприлагащи прогр. бюджет'!E10</f>
        <v>0</v>
      </c>
      <c r="F10" s="30">
        <f>'Ведомствени разходи'!F10+'Администрирани разходи'!F10+'ПРБ неприлагащи прогр. бюджет'!F10</f>
        <v>0</v>
      </c>
      <c r="G10" s="30">
        <f>'Ведомствени разходи'!G10+'Администрирани разходи'!G10+'ПРБ неприлагащи прогр. бюджет'!G10</f>
        <v>0</v>
      </c>
    </row>
    <row r="11" spans="1:7" ht="15.75">
      <c r="A11" s="21" t="s">
        <v>3</v>
      </c>
      <c r="B11" s="30">
        <f>'Ведомствени разходи'!B11+'Администрирани разходи'!B11+'ПРБ неприлагащи прогр. бюджет'!B11</f>
        <v>0</v>
      </c>
      <c r="C11" s="30">
        <f>'Ведомствени разходи'!C11+'Администрирани разходи'!C11+'ПРБ неприлагащи прогр. бюджет'!C11</f>
        <v>0</v>
      </c>
      <c r="D11" s="30">
        <f>'Ведомствени разходи'!D11+'Администрирани разходи'!D11+'ПРБ неприлагащи прогр. бюджет'!D11</f>
        <v>0</v>
      </c>
      <c r="E11" s="30">
        <f>'Ведомствени разходи'!E11+'Администрирани разходи'!E11+'ПРБ неприлагащи прогр. бюджет'!E11</f>
        <v>0</v>
      </c>
      <c r="F11" s="30">
        <f>'Ведомствени разходи'!F11+'Администрирани разходи'!F11+'ПРБ неприлагащи прогр. бюджет'!F11</f>
        <v>0</v>
      </c>
      <c r="G11" s="30">
        <f>'Ведомствени разходи'!G11+'Администрирани разходи'!G11+'ПРБ неприлагащи прогр. бюджет'!G11</f>
        <v>0</v>
      </c>
    </row>
    <row r="12" spans="1:7" ht="15.75">
      <c r="A12" s="20" t="s">
        <v>4</v>
      </c>
      <c r="B12" s="31">
        <f>'Ведомствени разходи'!B12+'Администрирани разходи'!B12+'ПРБ неприлагащи прогр. бюджет'!B12</f>
        <v>70469.23999999999</v>
      </c>
      <c r="C12" s="31">
        <f>'Ведомствени разходи'!C12+'Администрирани разходи'!C12+'ПРБ неприлагащи прогр. бюджет'!C12</f>
        <v>0</v>
      </c>
      <c r="D12" s="31">
        <f>'Ведомствени разходи'!D12+'Администрирани разходи'!D12+'ПРБ неприлагащи прогр. бюджет'!D12</f>
        <v>0</v>
      </c>
      <c r="E12" s="31">
        <f>'Ведомствени разходи'!E12+'Администрирани разходи'!E12+'ПРБ неприлагащи прогр. бюджет'!E12</f>
        <v>0</v>
      </c>
      <c r="F12" s="31">
        <f>'Ведомствени разходи'!F12+'Администрирани разходи'!F12+'ПРБ неприлагащи прогр. бюджет'!F12</f>
        <v>0</v>
      </c>
      <c r="G12" s="31">
        <f>'Ведомствени разходи'!G12+'Администрирани разходи'!G12+'ПРБ неприлагащи прогр. бюджет'!G12</f>
        <v>0</v>
      </c>
    </row>
    <row r="13" spans="1:7" ht="15.75">
      <c r="A13" s="20" t="s">
        <v>5</v>
      </c>
      <c r="B13" s="31">
        <f>'Ведомствени разходи'!B13+'Администрирани разходи'!B13+'ПРБ неприлагащи прогр. бюджет'!B13</f>
        <v>0</v>
      </c>
      <c r="C13" s="31">
        <f>'Ведомствени разходи'!C13+'Администрирани разходи'!C13+'ПРБ неприлагащи прогр. бюджет'!C13</f>
        <v>0</v>
      </c>
      <c r="D13" s="31">
        <f>'Ведомствени разходи'!D13+'Администрирани разходи'!D13+'ПРБ неприлагащи прогр. бюджет'!D13</f>
        <v>0</v>
      </c>
      <c r="E13" s="31">
        <f>'Ведомствени разходи'!E13+'Администрирани разходи'!E13+'ПРБ неприлагащи прогр. бюджет'!E13</f>
        <v>0</v>
      </c>
      <c r="F13" s="31">
        <f>'Ведомствени разходи'!F13+'Администрирани разходи'!F13+'ПРБ неприлагащи прогр. бюджет'!F13</f>
        <v>0</v>
      </c>
      <c r="G13" s="31">
        <f>'Ведомствени разходи'!G13+'Администрирани разходи'!G13+'ПРБ неприлагащи прогр. бюджет'!G13</f>
        <v>0</v>
      </c>
    </row>
    <row r="14" spans="1:7" s="2" customFormat="1" ht="15.75">
      <c r="A14" s="21" t="s">
        <v>6</v>
      </c>
      <c r="B14" s="32">
        <f>'Ведомствени разходи'!B14+'Администрирани разходи'!B14+'ПРБ неприлагащи прогр. бюджет'!B14</f>
        <v>0</v>
      </c>
      <c r="C14" s="32">
        <f>'Ведомствени разходи'!C14+'Администрирани разходи'!C14+'ПРБ неприлагащи прогр. бюджет'!C14</f>
        <v>0</v>
      </c>
      <c r="D14" s="32">
        <f>'Ведомствени разходи'!D14+'Администрирани разходи'!D14+'ПРБ неприлагащи прогр. бюджет'!D14</f>
        <v>0</v>
      </c>
      <c r="E14" s="32">
        <f>'Ведомствени разходи'!E14+'Администрирани разходи'!E14+'ПРБ неприлагащи прогр. бюджет'!E14</f>
        <v>0</v>
      </c>
      <c r="F14" s="32">
        <f>'Ведомствени разходи'!F14+'Администрирани разходи'!F14+'ПРБ неприлагащи прогр. бюджет'!F14</f>
        <v>0</v>
      </c>
      <c r="G14" s="32">
        <f>'Ведомствени разходи'!G14+'Администрирани разходи'!G14+'ПРБ неприлагащи прогр. бюджет'!G14</f>
        <v>0</v>
      </c>
    </row>
    <row r="15" spans="1:7" ht="15.75">
      <c r="A15" s="20" t="s">
        <v>7</v>
      </c>
      <c r="B15" s="31">
        <f>'Ведомствени разходи'!B15+'Администрирани разходи'!B15+'ПРБ неприлагащи прогр. бюджет'!B15</f>
        <v>1321363278.8</v>
      </c>
      <c r="C15" s="31">
        <f>'Ведомствени разходи'!C15+'Администрирани разходи'!C15+'ПРБ неприлагащи прогр. бюджет'!C15</f>
        <v>0</v>
      </c>
      <c r="D15" s="31">
        <f>'Ведомствени разходи'!D15+'Администрирани разходи'!D15+'ПРБ неприлагащи прогр. бюджет'!D15</f>
        <v>0</v>
      </c>
      <c r="E15" s="31">
        <f>'Ведомствени разходи'!E15+'Администрирани разходи'!E15+'ПРБ неприлагащи прогр. бюджет'!E15</f>
        <v>0</v>
      </c>
      <c r="F15" s="31">
        <f>'Ведомствени разходи'!F15+'Администрирани разходи'!F15+'ПРБ неприлагащи прогр. бюджет'!F15</f>
        <v>0</v>
      </c>
      <c r="G15" s="31">
        <f>'Ведомствени разходи'!G15+'Администрирани разходи'!G15+'ПРБ неприлагащи прогр. бюджет'!G15</f>
        <v>0</v>
      </c>
    </row>
    <row r="16" spans="1:7" s="2" customFormat="1" ht="15.75">
      <c r="A16" s="21" t="s">
        <v>8</v>
      </c>
      <c r="B16" s="32">
        <f>'Ведомствени разходи'!B16+'Администрирани разходи'!B16+'ПРБ неприлагащи прогр. бюджет'!B16</f>
        <v>0</v>
      </c>
      <c r="C16" s="32">
        <f>'Ведомствени разходи'!C16+'Администрирани разходи'!C16+'ПРБ неприлагащи прогр. бюджет'!C16</f>
        <v>0</v>
      </c>
      <c r="D16" s="32">
        <f>'Ведомствени разходи'!D16+'Администрирани разходи'!D16+'ПРБ неприлагащи прогр. бюджет'!D16</f>
        <v>0</v>
      </c>
      <c r="E16" s="32">
        <f>'Ведомствени разходи'!E16+'Администрирани разходи'!E16+'ПРБ неприлагащи прогр. бюджет'!E16</f>
        <v>0</v>
      </c>
      <c r="F16" s="32">
        <f>'Ведомствени разходи'!F16+'Администрирани разходи'!F16+'ПРБ неприлагащи прогр. бюджет'!F16</f>
        <v>0</v>
      </c>
      <c r="G16" s="32">
        <f>'Ведомствени разходи'!G16+'Администрирани разходи'!G16+'ПРБ неприлагащи прогр. бюджет'!G16</f>
        <v>0</v>
      </c>
    </row>
    <row r="17" spans="1:7" ht="15.75">
      <c r="A17" s="20" t="s">
        <v>9</v>
      </c>
      <c r="B17" s="31">
        <f>'Ведомствени разходи'!B17+'Администрирани разходи'!B17+'ПРБ неприлагащи прогр. бюджет'!B17</f>
        <v>0</v>
      </c>
      <c r="C17" s="31">
        <f>'Ведомствени разходи'!C17+'Администрирани разходи'!C17+'ПРБ неприлагащи прогр. бюджет'!C17</f>
        <v>0</v>
      </c>
      <c r="D17" s="31">
        <f>'Ведомствени разходи'!D17+'Администрирани разходи'!D17+'ПРБ неприлагащи прогр. бюджет'!D17</f>
        <v>0</v>
      </c>
      <c r="E17" s="31">
        <f>'Ведомствени разходи'!E17+'Администрирани разходи'!E17+'ПРБ неприлагащи прогр. бюджет'!E17</f>
        <v>0</v>
      </c>
      <c r="F17" s="31">
        <f>'Ведомствени разходи'!F17+'Администрирани разходи'!F17+'ПРБ неприлагащи прогр. бюджет'!F17</f>
        <v>0</v>
      </c>
      <c r="G17" s="31">
        <f>'Ведомствени разходи'!G17+'Администрирани разходи'!G17+'ПРБ неприлагащи прогр. бюджет'!G17</f>
        <v>0</v>
      </c>
    </row>
    <row r="18" spans="1:7" ht="15.75">
      <c r="A18" s="20" t="s">
        <v>32</v>
      </c>
      <c r="B18" s="31">
        <f>'Ведомствени разходи'!B18+'Администрирани разходи'!B18+'ПРБ неприлагащи прогр. бюджет'!B18</f>
        <v>0</v>
      </c>
      <c r="C18" s="31">
        <f>'Ведомствени разходи'!C18+'Администрирани разходи'!C18+'ПРБ неприлагащи прогр. бюджет'!C18</f>
        <v>0</v>
      </c>
      <c r="D18" s="31">
        <f>'Ведомствени разходи'!D18+'Администрирани разходи'!D18+'ПРБ неприлагащи прогр. бюджет'!D18</f>
        <v>0</v>
      </c>
      <c r="E18" s="31">
        <f>'Ведомствени разходи'!E18+'Администрирани разходи'!E18+'ПРБ неприлагащи прогр. бюджет'!E18</f>
        <v>0</v>
      </c>
      <c r="F18" s="31">
        <f>'Ведомствени разходи'!F18+'Администрирани разходи'!F18+'ПРБ неприлагащи прогр. бюджет'!F18</f>
        <v>0</v>
      </c>
      <c r="G18" s="31">
        <f>'Ведомствени разходи'!G18+'Администрирани разходи'!G18+'ПРБ неприлагащи прогр. бюджет'!G18</f>
        <v>0</v>
      </c>
    </row>
    <row r="19" spans="1:7" ht="15.75">
      <c r="A19" s="20" t="s">
        <v>10</v>
      </c>
      <c r="B19" s="31">
        <f>'Ведомствени разходи'!B19+'Администрирани разходи'!B19+'ПРБ неприлагащи прогр. бюджет'!B19</f>
        <v>0</v>
      </c>
      <c r="C19" s="31">
        <f>'Ведомствени разходи'!C19+'Администрирани разходи'!C19+'ПРБ неприлагащи прогр. бюджет'!C19</f>
        <v>0</v>
      </c>
      <c r="D19" s="31">
        <f>'Ведомствени разходи'!D19+'Администрирани разходи'!D19+'ПРБ неприлагащи прогр. бюджет'!D19</f>
        <v>0</v>
      </c>
      <c r="E19" s="31">
        <f>'Ведомствени разходи'!E19+'Администрирани разходи'!E19+'ПРБ неприлагащи прогр. бюджет'!E19</f>
        <v>0</v>
      </c>
      <c r="F19" s="31">
        <f>'Ведомствени разходи'!F19+'Администрирани разходи'!F19+'ПРБ неприлагащи прогр. бюджет'!F19</f>
        <v>0</v>
      </c>
      <c r="G19" s="31">
        <f>'Ведомствени разходи'!G19+'Администрирани разходи'!G19+'ПРБ неприлагащи прогр. бюджет'!G19</f>
        <v>0</v>
      </c>
    </row>
    <row r="20" spans="1:7" ht="15.75">
      <c r="A20" s="20" t="s">
        <v>11</v>
      </c>
      <c r="B20" s="31">
        <f>'Ведомствени разходи'!B20+'Администрирани разходи'!B20+'ПРБ неприлагащи прогр. бюджет'!B20</f>
        <v>0</v>
      </c>
      <c r="C20" s="31">
        <f>'Ведомствени разходи'!C20+'Администрирани разходи'!C20+'ПРБ неприлагащи прогр. бюджет'!C20</f>
        <v>0</v>
      </c>
      <c r="D20" s="31">
        <f>'Ведомствени разходи'!D20+'Администрирани разходи'!D20+'ПРБ неприлагащи прогр. бюджет'!D20</f>
        <v>0</v>
      </c>
      <c r="E20" s="31">
        <f>'Ведомствени разходи'!E20+'Администрирани разходи'!E20+'ПРБ неприлагащи прогр. бюджет'!E20</f>
        <v>0</v>
      </c>
      <c r="F20" s="31">
        <f>'Ведомствени разходи'!F20+'Администрирани разходи'!F20+'ПРБ неприлагащи прогр. бюджет'!F20</f>
        <v>0</v>
      </c>
      <c r="G20" s="31">
        <f>'Ведомствени разходи'!G20+'Администрирани разходи'!G20+'ПРБ неприлагащи прогр. бюджет'!G20</f>
        <v>0</v>
      </c>
    </row>
    <row r="21" spans="1:7" ht="15.75">
      <c r="A21" s="20" t="s">
        <v>12</v>
      </c>
      <c r="B21" s="28">
        <f aca="true" t="shared" si="1" ref="B21:G21">SUM(B22:B23)</f>
        <v>0</v>
      </c>
      <c r="C21" s="28">
        <f t="shared" si="1"/>
        <v>0</v>
      </c>
      <c r="D21" s="28">
        <f t="shared" si="1"/>
        <v>0</v>
      </c>
      <c r="E21" s="28">
        <f t="shared" si="1"/>
        <v>0</v>
      </c>
      <c r="F21" s="28">
        <f t="shared" si="1"/>
        <v>0</v>
      </c>
      <c r="G21" s="28">
        <f t="shared" si="1"/>
        <v>0</v>
      </c>
    </row>
    <row r="22" spans="1:7" s="2" customFormat="1" ht="15.75">
      <c r="A22" s="21" t="s">
        <v>13</v>
      </c>
      <c r="B22" s="32">
        <f>'Ведомствени разходи'!B22+'Администрирани разходи'!B22+'ПРБ неприлагащи прогр. бюджет'!B22</f>
        <v>0</v>
      </c>
      <c r="C22" s="32">
        <f>'Ведомствени разходи'!C22+'Администрирани разходи'!C22+'ПРБ неприлагащи прогр. бюджет'!C22</f>
        <v>0</v>
      </c>
      <c r="D22" s="32">
        <f>'Ведомствени разходи'!D22+'Администрирани разходи'!D22+'ПРБ неприлагащи прогр. бюджет'!D22</f>
        <v>0</v>
      </c>
      <c r="E22" s="32">
        <f>'Ведомствени разходи'!E22+'Администрирани разходи'!E22+'ПРБ неприлагащи прогр. бюджет'!E22</f>
        <v>0</v>
      </c>
      <c r="F22" s="32">
        <f>'Ведомствени разходи'!F22+'Администрирани разходи'!F22+'ПРБ неприлагащи прогр. бюджет'!F22</f>
        <v>0</v>
      </c>
      <c r="G22" s="32">
        <f>'Ведомствени разходи'!G22+'Администрирани разходи'!G22+'ПРБ неприлагащи прогр. бюджет'!G22</f>
        <v>0</v>
      </c>
    </row>
    <row r="23" spans="1:7" s="2" customFormat="1" ht="15.75">
      <c r="A23" s="21" t="s">
        <v>14</v>
      </c>
      <c r="B23" s="32">
        <f>'Ведомствени разходи'!B23+'Администрирани разходи'!B23+'ПРБ неприлагащи прогр. бюджет'!B23</f>
        <v>0</v>
      </c>
      <c r="C23" s="32">
        <f>'Ведомствени разходи'!C23+'Администрирани разходи'!C23+'ПРБ неприлагащи прогр. бюджет'!C23</f>
        <v>0</v>
      </c>
      <c r="D23" s="32">
        <f>'Ведомствени разходи'!D23+'Администрирани разходи'!D23+'ПРБ неприлагащи прогр. бюджет'!D23</f>
        <v>0</v>
      </c>
      <c r="E23" s="32">
        <f>'Ведомствени разходи'!E23+'Администрирани разходи'!E23+'ПРБ неприлагащи прогр. бюджет'!E23</f>
        <v>0</v>
      </c>
      <c r="F23" s="32">
        <f>'Ведомствени разходи'!F23+'Администрирани разходи'!F23+'ПРБ неприлагащи прогр. бюджет'!F23</f>
        <v>0</v>
      </c>
      <c r="G23" s="32">
        <f>'Ведомствени разходи'!G23+'Администрирани разходи'!G23+'ПРБ неприлагащи прогр. бюджет'!G23</f>
        <v>0</v>
      </c>
    </row>
    <row r="24" spans="1:7" ht="16.5" thickBot="1">
      <c r="A24" s="22" t="s">
        <v>26</v>
      </c>
      <c r="B24" s="33">
        <f aca="true" t="shared" si="2" ref="B24:G24">+B8+B12+B13+B15+B17+B18+B19+B20+B21</f>
        <v>1323932117.68</v>
      </c>
      <c r="C24" s="33">
        <f t="shared" si="2"/>
        <v>0</v>
      </c>
      <c r="D24" s="33">
        <f t="shared" si="2"/>
        <v>0</v>
      </c>
      <c r="E24" s="33">
        <f t="shared" si="2"/>
        <v>0</v>
      </c>
      <c r="F24" s="33">
        <f t="shared" si="2"/>
        <v>0</v>
      </c>
      <c r="G24" s="33">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24"/>
  <sheetViews>
    <sheetView zoomScalePageLayoutView="0" workbookViewId="0" topLeftCell="A1">
      <pane xSplit="1" ySplit="7" topLeftCell="B17" activePane="bottomRight" state="frozen"/>
      <selection pane="topLeft" activeCell="A1" sqref="A1"/>
      <selection pane="topRight" activeCell="I1" sqref="I1"/>
      <selection pane="bottomLeft" activeCell="A8" sqref="A8"/>
      <selection pane="bottomRight" activeCell="B9" sqref="B9"/>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27" t="str">
        <f>IF(ISBLANK(ОБЩО!A1),"",ОБЩО!A1)</f>
        <v>Приложение № 11 "Отчет разходи COVID-19"</v>
      </c>
      <c r="E1" s="17"/>
      <c r="F1" s="17"/>
      <c r="G1" s="17"/>
    </row>
    <row r="2" spans="1:7" ht="49.5" customHeight="1">
      <c r="A2" s="86" t="s">
        <v>27</v>
      </c>
      <c r="B2" s="87"/>
      <c r="C2" s="87"/>
      <c r="D2" s="87"/>
      <c r="E2" s="87"/>
      <c r="F2" s="87"/>
      <c r="G2" s="88"/>
    </row>
    <row r="3" spans="1:7" ht="21.75" customHeight="1">
      <c r="A3" s="7"/>
      <c r="B3" s="4"/>
      <c r="C3" s="4"/>
      <c r="D3" s="1" t="s">
        <v>15</v>
      </c>
      <c r="E3" s="1" t="s">
        <v>16</v>
      </c>
      <c r="F3" s="1"/>
      <c r="G3" s="8"/>
    </row>
    <row r="4" spans="1:7" ht="18.75" customHeight="1">
      <c r="A4" s="98" t="str">
        <f>IF(ISBLANK(ОБЩО!A4),"",ОБЩО!A4)</f>
        <v>Национална здравноосигурителна каса</v>
      </c>
      <c r="B4" s="99">
        <f>IF(ISBLANK(ОБЩО!B4),"",ОБЩО!B4)</f>
      </c>
      <c r="C4" s="100">
        <f>IF(ISBLANK(ОБЩО!C4),"",ОБЩО!C4)</f>
      </c>
      <c r="D4" s="19">
        <f>IF(ISBLANK(ОБЩО!D4),"",ОБЩО!D4)</f>
        <v>44197</v>
      </c>
      <c r="E4" s="19">
        <f>IF(ISBLANK(ОБЩО!E4),"",ОБЩО!E4)</f>
        <v>44561</v>
      </c>
      <c r="F4" s="5"/>
      <c r="G4" s="9"/>
    </row>
    <row r="5" spans="1:7" ht="18.75" customHeight="1" thickBot="1">
      <c r="A5" s="95" t="s">
        <v>25</v>
      </c>
      <c r="B5" s="96"/>
      <c r="C5" s="97"/>
      <c r="D5" s="10"/>
      <c r="E5" s="10"/>
      <c r="F5" s="10"/>
      <c r="G5" s="11"/>
    </row>
    <row r="6" spans="1:7" ht="26.25" customHeight="1">
      <c r="A6" s="6"/>
      <c r="B6" s="89" t="s">
        <v>21</v>
      </c>
      <c r="C6" s="90"/>
      <c r="D6" s="90"/>
      <c r="E6" s="90"/>
      <c r="F6" s="90"/>
      <c r="G6" s="91"/>
    </row>
    <row r="7" spans="1:7" ht="48" thickBot="1">
      <c r="A7" s="24" t="s">
        <v>29</v>
      </c>
      <c r="B7" s="29" t="s">
        <v>17</v>
      </c>
      <c r="C7" s="29" t="s">
        <v>18</v>
      </c>
      <c r="D7" s="29" t="s">
        <v>23</v>
      </c>
      <c r="E7" s="29" t="s">
        <v>28</v>
      </c>
      <c r="F7" s="29" t="s">
        <v>19</v>
      </c>
      <c r="G7" s="29" t="s">
        <v>24</v>
      </c>
    </row>
    <row r="8" spans="1:7" ht="15.75">
      <c r="A8" s="25" t="s">
        <v>0</v>
      </c>
      <c r="B8" s="28">
        <f aca="true" t="shared" si="0" ref="B8:G8">SUM(B9:B11)</f>
        <v>0</v>
      </c>
      <c r="C8" s="28">
        <f t="shared" si="0"/>
        <v>0</v>
      </c>
      <c r="D8" s="28">
        <f t="shared" si="0"/>
        <v>0</v>
      </c>
      <c r="E8" s="28">
        <f t="shared" si="0"/>
        <v>0</v>
      </c>
      <c r="F8" s="28">
        <f t="shared" si="0"/>
        <v>0</v>
      </c>
      <c r="G8" s="28">
        <f t="shared" si="0"/>
        <v>0</v>
      </c>
    </row>
    <row r="9" spans="1:7" ht="15" customHeight="1">
      <c r="A9" s="26" t="s">
        <v>1</v>
      </c>
      <c r="B9" s="34"/>
      <c r="C9" s="34"/>
      <c r="D9" s="34"/>
      <c r="E9" s="34"/>
      <c r="F9" s="34"/>
      <c r="G9" s="34"/>
    </row>
    <row r="10" spans="1:7" ht="15.75">
      <c r="A10" s="21" t="s">
        <v>2</v>
      </c>
      <c r="B10" s="34"/>
      <c r="C10" s="34"/>
      <c r="D10" s="34"/>
      <c r="E10" s="34"/>
      <c r="F10" s="34"/>
      <c r="G10" s="34"/>
    </row>
    <row r="11" spans="1:7" ht="15.75">
      <c r="A11" s="21" t="s">
        <v>3</v>
      </c>
      <c r="B11" s="34"/>
      <c r="C11" s="34"/>
      <c r="D11" s="34"/>
      <c r="E11" s="34"/>
      <c r="F11" s="34"/>
      <c r="G11" s="34"/>
    </row>
    <row r="12" spans="1:7" ht="15.75">
      <c r="A12" s="20" t="s">
        <v>4</v>
      </c>
      <c r="B12" s="35"/>
      <c r="C12" s="35"/>
      <c r="D12" s="35"/>
      <c r="E12" s="35"/>
      <c r="F12" s="35"/>
      <c r="G12" s="35"/>
    </row>
    <row r="13" spans="1:7" ht="15.75">
      <c r="A13" s="20" t="s">
        <v>5</v>
      </c>
      <c r="B13" s="35"/>
      <c r="C13" s="35"/>
      <c r="D13" s="35"/>
      <c r="E13" s="35"/>
      <c r="F13" s="35"/>
      <c r="G13" s="35"/>
    </row>
    <row r="14" spans="1:7" s="2" customFormat="1" ht="15.75">
      <c r="A14" s="21" t="s">
        <v>6</v>
      </c>
      <c r="B14" s="36"/>
      <c r="C14" s="36"/>
      <c r="D14" s="36"/>
      <c r="E14" s="36"/>
      <c r="F14" s="36"/>
      <c r="G14" s="36"/>
    </row>
    <row r="15" spans="1:7" ht="15.75">
      <c r="A15" s="20" t="s">
        <v>7</v>
      </c>
      <c r="B15" s="35"/>
      <c r="C15" s="35"/>
      <c r="D15" s="35"/>
      <c r="E15" s="35"/>
      <c r="F15" s="35"/>
      <c r="G15" s="35"/>
    </row>
    <row r="16" spans="1:7" s="2" customFormat="1" ht="15.75">
      <c r="A16" s="21" t="s">
        <v>8</v>
      </c>
      <c r="B16" s="36"/>
      <c r="C16" s="36"/>
      <c r="D16" s="36"/>
      <c r="E16" s="36"/>
      <c r="F16" s="36"/>
      <c r="G16" s="36"/>
    </row>
    <row r="17" spans="1:7" ht="15.75">
      <c r="A17" s="20" t="s">
        <v>9</v>
      </c>
      <c r="B17" s="35"/>
      <c r="C17" s="35"/>
      <c r="D17" s="35"/>
      <c r="E17" s="35"/>
      <c r="F17" s="35"/>
      <c r="G17" s="35"/>
    </row>
    <row r="18" spans="1:7" ht="15.75">
      <c r="A18" s="20" t="s">
        <v>32</v>
      </c>
      <c r="B18" s="35"/>
      <c r="C18" s="35"/>
      <c r="D18" s="35"/>
      <c r="E18" s="35"/>
      <c r="F18" s="35"/>
      <c r="G18" s="35"/>
    </row>
    <row r="19" spans="1:7" ht="15.75">
      <c r="A19" s="20" t="s">
        <v>10</v>
      </c>
      <c r="B19" s="35"/>
      <c r="C19" s="35"/>
      <c r="D19" s="35"/>
      <c r="E19" s="35"/>
      <c r="F19" s="35"/>
      <c r="G19" s="35"/>
    </row>
    <row r="20" spans="1:7" ht="15.75">
      <c r="A20" s="20" t="s">
        <v>11</v>
      </c>
      <c r="B20" s="35"/>
      <c r="C20" s="35"/>
      <c r="D20" s="35"/>
      <c r="E20" s="35"/>
      <c r="F20" s="35"/>
      <c r="G20" s="35"/>
    </row>
    <row r="21" spans="1:7" ht="15.75">
      <c r="A21" s="20" t="s">
        <v>12</v>
      </c>
      <c r="B21" s="28">
        <f aca="true" t="shared" si="1" ref="B21:G21">SUM(B22:B23)</f>
        <v>0</v>
      </c>
      <c r="C21" s="28">
        <f t="shared" si="1"/>
        <v>0</v>
      </c>
      <c r="D21" s="28">
        <f t="shared" si="1"/>
        <v>0</v>
      </c>
      <c r="E21" s="28">
        <f t="shared" si="1"/>
        <v>0</v>
      </c>
      <c r="F21" s="28">
        <f t="shared" si="1"/>
        <v>0</v>
      </c>
      <c r="G21" s="28">
        <f t="shared" si="1"/>
        <v>0</v>
      </c>
    </row>
    <row r="22" spans="1:7" s="2" customFormat="1" ht="15.75">
      <c r="A22" s="21" t="s">
        <v>13</v>
      </c>
      <c r="B22" s="36"/>
      <c r="C22" s="36"/>
      <c r="D22" s="36"/>
      <c r="E22" s="36"/>
      <c r="F22" s="36"/>
      <c r="G22" s="36"/>
    </row>
    <row r="23" spans="1:7" s="2" customFormat="1" ht="15.75">
      <c r="A23" s="21" t="s">
        <v>14</v>
      </c>
      <c r="B23" s="36"/>
      <c r="C23" s="36"/>
      <c r="D23" s="36"/>
      <c r="E23" s="36"/>
      <c r="F23" s="36"/>
      <c r="G23" s="36"/>
    </row>
    <row r="24" spans="1:7" ht="16.5" thickBot="1">
      <c r="A24" s="22" t="s">
        <v>26</v>
      </c>
      <c r="B24" s="33">
        <f aca="true" t="shared" si="2" ref="B24:G24">+B8+B12+B13+B15+B17+B18+B19+B20+B21</f>
        <v>0</v>
      </c>
      <c r="C24" s="33">
        <f t="shared" si="2"/>
        <v>0</v>
      </c>
      <c r="D24" s="33">
        <f t="shared" si="2"/>
        <v>0</v>
      </c>
      <c r="E24" s="33">
        <f t="shared" si="2"/>
        <v>0</v>
      </c>
      <c r="F24" s="33">
        <f t="shared" si="2"/>
        <v>0</v>
      </c>
      <c r="G24" s="33">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A2" sqref="A2:G2"/>
    </sheetView>
  </sheetViews>
  <sheetFormatPr defaultColWidth="9.140625" defaultRowHeight="15"/>
  <cols>
    <col min="1" max="1" width="76.7109375" style="12" customWidth="1"/>
    <col min="2" max="2" width="15.421875" style="12" customWidth="1"/>
    <col min="3" max="3" width="13.7109375" style="12" customWidth="1"/>
    <col min="4" max="6" width="16.8515625" style="12" customWidth="1"/>
    <col min="7" max="7" width="13.7109375" style="12" customWidth="1"/>
    <col min="8" max="16384" width="9.140625" style="12" customWidth="1"/>
  </cols>
  <sheetData>
    <row r="1" spans="1:7" ht="15" customHeight="1" thickBot="1">
      <c r="A1" s="27" t="str">
        <f>IF(ISBLANK(ОБЩО!A1),"",ОБЩО!A1)</f>
        <v>Приложение № 11 "Отчет разходи COVID-19"</v>
      </c>
      <c r="B1"/>
      <c r="C1"/>
      <c r="D1"/>
      <c r="E1" s="17"/>
      <c r="F1" s="17"/>
      <c r="G1" s="17"/>
    </row>
    <row r="2" spans="1:7" ht="49.5" customHeight="1">
      <c r="A2" s="86" t="s">
        <v>31</v>
      </c>
      <c r="B2" s="87"/>
      <c r="C2" s="87"/>
      <c r="D2" s="87"/>
      <c r="E2" s="87"/>
      <c r="F2" s="87"/>
      <c r="G2" s="88"/>
    </row>
    <row r="3" spans="1:7" ht="21.75" customHeight="1">
      <c r="A3" s="13"/>
      <c r="B3" s="14"/>
      <c r="C3" s="14"/>
      <c r="D3" s="1" t="s">
        <v>15</v>
      </c>
      <c r="E3" s="1" t="s">
        <v>16</v>
      </c>
      <c r="F3" s="1"/>
      <c r="G3" s="8"/>
    </row>
    <row r="4" spans="1:7" ht="18.75" customHeight="1">
      <c r="A4" s="98" t="str">
        <f>IF(ISBLANK(ОБЩО!A4),"",ОБЩО!A4)</f>
        <v>Национална здравноосигурителна каса</v>
      </c>
      <c r="B4" s="99">
        <f>IF(ISBLANK(ОБЩО!B4),"",ОБЩО!B4)</f>
      </c>
      <c r="C4" s="100">
        <f>IF(ISBLANK(ОБЩО!C4),"",ОБЩО!C4)</f>
      </c>
      <c r="D4" s="19">
        <f>IF(ISBLANK(ОБЩО!D4),"",ОБЩО!D4)</f>
        <v>44197</v>
      </c>
      <c r="E4" s="19">
        <f>IF(ISBLANK(ОБЩО!E4),"",ОБЩО!E4)</f>
        <v>44561</v>
      </c>
      <c r="F4" s="5"/>
      <c r="G4" s="9"/>
    </row>
    <row r="5" spans="1:7" ht="18.75" customHeight="1" thickBot="1">
      <c r="A5" s="101" t="s">
        <v>25</v>
      </c>
      <c r="B5" s="102"/>
      <c r="C5" s="103"/>
      <c r="D5" s="10"/>
      <c r="E5" s="10"/>
      <c r="F5" s="10"/>
      <c r="G5" s="11"/>
    </row>
    <row r="6" spans="1:7" ht="26.25" customHeight="1">
      <c r="A6" s="6"/>
      <c r="B6" s="89" t="s">
        <v>21</v>
      </c>
      <c r="C6" s="90"/>
      <c r="D6" s="90"/>
      <c r="E6" s="90"/>
      <c r="F6" s="90"/>
      <c r="G6" s="91"/>
    </row>
    <row r="7" spans="1:7" ht="48" thickBot="1">
      <c r="A7" s="24" t="s">
        <v>30</v>
      </c>
      <c r="B7" s="29" t="s">
        <v>17</v>
      </c>
      <c r="C7" s="29" t="s">
        <v>18</v>
      </c>
      <c r="D7" s="29" t="s">
        <v>23</v>
      </c>
      <c r="E7" s="29" t="s">
        <v>28</v>
      </c>
      <c r="F7" s="29" t="s">
        <v>19</v>
      </c>
      <c r="G7" s="29" t="s">
        <v>24</v>
      </c>
    </row>
    <row r="8" spans="1:7" ht="15.75">
      <c r="A8" s="25" t="s">
        <v>0</v>
      </c>
      <c r="B8" s="28">
        <f aca="true" t="shared" si="0" ref="B8:G8">SUM(B9:B11)</f>
        <v>0</v>
      </c>
      <c r="C8" s="28">
        <f t="shared" si="0"/>
        <v>0</v>
      </c>
      <c r="D8" s="28">
        <f t="shared" si="0"/>
        <v>0</v>
      </c>
      <c r="E8" s="28">
        <f t="shared" si="0"/>
        <v>0</v>
      </c>
      <c r="F8" s="28">
        <f t="shared" si="0"/>
        <v>0</v>
      </c>
      <c r="G8" s="28">
        <f t="shared" si="0"/>
        <v>0</v>
      </c>
    </row>
    <row r="9" spans="1:7" ht="15" customHeight="1">
      <c r="A9" s="26" t="s">
        <v>1</v>
      </c>
      <c r="B9" s="34"/>
      <c r="C9" s="34"/>
      <c r="D9" s="34"/>
      <c r="E9" s="34"/>
      <c r="F9" s="34"/>
      <c r="G9" s="34"/>
    </row>
    <row r="10" spans="1:7" ht="15.75">
      <c r="A10" s="21" t="s">
        <v>2</v>
      </c>
      <c r="B10" s="34"/>
      <c r="C10" s="34"/>
      <c r="D10" s="34"/>
      <c r="E10" s="34"/>
      <c r="F10" s="34"/>
      <c r="G10" s="34"/>
    </row>
    <row r="11" spans="1:7" ht="15.75">
      <c r="A11" s="21" t="s">
        <v>3</v>
      </c>
      <c r="B11" s="34"/>
      <c r="C11" s="34"/>
      <c r="D11" s="34"/>
      <c r="E11" s="34"/>
      <c r="F11" s="34"/>
      <c r="G11" s="34"/>
    </row>
    <row r="12" spans="1:7" ht="15.75">
      <c r="A12" s="20" t="s">
        <v>4</v>
      </c>
      <c r="B12" s="35"/>
      <c r="C12" s="35"/>
      <c r="D12" s="35"/>
      <c r="E12" s="35"/>
      <c r="F12" s="35"/>
      <c r="G12" s="35"/>
    </row>
    <row r="13" spans="1:7" ht="15.75">
      <c r="A13" s="20" t="s">
        <v>5</v>
      </c>
      <c r="B13" s="35"/>
      <c r="C13" s="35"/>
      <c r="D13" s="35"/>
      <c r="E13" s="35"/>
      <c r="F13" s="35"/>
      <c r="G13" s="35"/>
    </row>
    <row r="14" spans="1:7" s="15" customFormat="1" ht="15.75">
      <c r="A14" s="21" t="s">
        <v>6</v>
      </c>
      <c r="B14" s="36"/>
      <c r="C14" s="36"/>
      <c r="D14" s="36"/>
      <c r="E14" s="36"/>
      <c r="F14" s="36"/>
      <c r="G14" s="36"/>
    </row>
    <row r="15" spans="1:7" ht="15.75">
      <c r="A15" s="20" t="s">
        <v>7</v>
      </c>
      <c r="B15" s="35"/>
      <c r="C15" s="35"/>
      <c r="D15" s="35"/>
      <c r="E15" s="35"/>
      <c r="F15" s="35"/>
      <c r="G15" s="35"/>
    </row>
    <row r="16" spans="1:7" s="15" customFormat="1" ht="15.75">
      <c r="A16" s="21" t="s">
        <v>8</v>
      </c>
      <c r="B16" s="36"/>
      <c r="C16" s="36"/>
      <c r="D16" s="36"/>
      <c r="E16" s="36"/>
      <c r="F16" s="36"/>
      <c r="G16" s="36"/>
    </row>
    <row r="17" spans="1:7" ht="15.75">
      <c r="A17" s="20" t="s">
        <v>9</v>
      </c>
      <c r="B17" s="35"/>
      <c r="C17" s="35"/>
      <c r="D17" s="35"/>
      <c r="E17" s="35"/>
      <c r="F17" s="35"/>
      <c r="G17" s="35"/>
    </row>
    <row r="18" spans="1:7" ht="15.75">
      <c r="A18" s="20" t="s">
        <v>32</v>
      </c>
      <c r="B18" s="35"/>
      <c r="C18" s="35"/>
      <c r="D18" s="35"/>
      <c r="E18" s="35"/>
      <c r="F18" s="35"/>
      <c r="G18" s="35"/>
    </row>
    <row r="19" spans="1:7" ht="15.75">
      <c r="A19" s="20" t="s">
        <v>10</v>
      </c>
      <c r="B19" s="35"/>
      <c r="C19" s="35"/>
      <c r="D19" s="35"/>
      <c r="E19" s="35"/>
      <c r="F19" s="35"/>
      <c r="G19" s="35"/>
    </row>
    <row r="20" spans="1:7" ht="15.75">
      <c r="A20" s="20" t="s">
        <v>11</v>
      </c>
      <c r="B20" s="35"/>
      <c r="C20" s="35"/>
      <c r="D20" s="35"/>
      <c r="E20" s="35"/>
      <c r="F20" s="35"/>
      <c r="G20" s="35"/>
    </row>
    <row r="21" spans="1:7" ht="15.75">
      <c r="A21" s="20" t="s">
        <v>12</v>
      </c>
      <c r="B21" s="28">
        <f aca="true" t="shared" si="1" ref="B21:G21">SUM(B22:B23)</f>
        <v>0</v>
      </c>
      <c r="C21" s="28">
        <f t="shared" si="1"/>
        <v>0</v>
      </c>
      <c r="D21" s="28">
        <f t="shared" si="1"/>
        <v>0</v>
      </c>
      <c r="E21" s="28">
        <f t="shared" si="1"/>
        <v>0</v>
      </c>
      <c r="F21" s="28">
        <f t="shared" si="1"/>
        <v>0</v>
      </c>
      <c r="G21" s="28">
        <f t="shared" si="1"/>
        <v>0</v>
      </c>
    </row>
    <row r="22" spans="1:7" s="15" customFormat="1" ht="15.75">
      <c r="A22" s="21" t="s">
        <v>13</v>
      </c>
      <c r="B22" s="36"/>
      <c r="C22" s="36"/>
      <c r="D22" s="36"/>
      <c r="E22" s="36"/>
      <c r="F22" s="36"/>
      <c r="G22" s="36"/>
    </row>
    <row r="23" spans="1:7" s="15" customFormat="1" ht="15.75">
      <c r="A23" s="21" t="s">
        <v>14</v>
      </c>
      <c r="B23" s="36"/>
      <c r="C23" s="36"/>
      <c r="D23" s="36"/>
      <c r="E23" s="36"/>
      <c r="F23" s="36"/>
      <c r="G23" s="36"/>
    </row>
    <row r="24" spans="1:7" ht="16.5" thickBot="1">
      <c r="A24" s="22" t="s">
        <v>26</v>
      </c>
      <c r="B24" s="33">
        <f aca="true" t="shared" si="2" ref="B24:G24">+B8+B12+B13+B15+B17+B18+B19+B20+B21</f>
        <v>0</v>
      </c>
      <c r="C24" s="33">
        <f t="shared" si="2"/>
        <v>0</v>
      </c>
      <c r="D24" s="33">
        <f t="shared" si="2"/>
        <v>0</v>
      </c>
      <c r="E24" s="33">
        <f t="shared" si="2"/>
        <v>0</v>
      </c>
      <c r="F24" s="33">
        <f t="shared" si="2"/>
        <v>0</v>
      </c>
      <c r="G24" s="33">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Sheet4"/>
  <dimension ref="A1:G27"/>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16" sqref="B16"/>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27" t="str">
        <f>IF(ISBLANK(ОБЩО!A1),"",ОБЩО!A1)</f>
        <v>Приложение № 11 "Отчет разходи COVID-19"</v>
      </c>
      <c r="E1" s="17"/>
      <c r="F1" s="17"/>
      <c r="G1" s="17"/>
    </row>
    <row r="2" spans="1:7" ht="49.5" customHeight="1">
      <c r="A2" s="86" t="s">
        <v>22</v>
      </c>
      <c r="B2" s="87"/>
      <c r="C2" s="87"/>
      <c r="D2" s="87"/>
      <c r="E2" s="87"/>
      <c r="F2" s="87"/>
      <c r="G2" s="88"/>
    </row>
    <row r="3" spans="1:7" ht="21.75" customHeight="1">
      <c r="A3" s="7"/>
      <c r="B3" s="4"/>
      <c r="C3" s="4"/>
      <c r="D3" s="1" t="s">
        <v>15</v>
      </c>
      <c r="E3" s="1" t="s">
        <v>16</v>
      </c>
      <c r="F3" s="1"/>
      <c r="G3" s="8"/>
    </row>
    <row r="4" spans="1:7" ht="18.75" customHeight="1">
      <c r="A4" s="98" t="str">
        <f>IF(ISBLANK(ОБЩО!A4),"",ОБЩО!A4)</f>
        <v>Национална здравноосигурителна каса</v>
      </c>
      <c r="B4" s="99">
        <f>IF(ISBLANK(ОБЩО!B4),"",ОБЩО!B4)</f>
      </c>
      <c r="C4" s="100">
        <f>IF(ISBLANK(ОБЩО!C4),"",ОБЩО!C4)</f>
      </c>
      <c r="D4" s="19">
        <f>IF(ISBLANK(ОБЩО!D4),"",ОБЩО!D4)</f>
        <v>44197</v>
      </c>
      <c r="E4" s="19">
        <f>IF(ISBLANK(ОБЩО!E4),"",ОБЩО!E4)</f>
        <v>44561</v>
      </c>
      <c r="F4" s="5"/>
      <c r="G4" s="9"/>
    </row>
    <row r="5" spans="1:7" ht="18.75" customHeight="1" thickBot="1">
      <c r="A5" s="95" t="s">
        <v>25</v>
      </c>
      <c r="B5" s="96"/>
      <c r="C5" s="97"/>
      <c r="D5" s="10"/>
      <c r="E5" s="10"/>
      <c r="F5" s="10"/>
      <c r="G5" s="11"/>
    </row>
    <row r="6" spans="1:7" ht="26.25" customHeight="1">
      <c r="A6" s="6"/>
      <c r="B6" s="89" t="s">
        <v>21</v>
      </c>
      <c r="C6" s="90"/>
      <c r="D6" s="90"/>
      <c r="E6" s="90"/>
      <c r="F6" s="90"/>
      <c r="G6" s="91"/>
    </row>
    <row r="7" spans="1:7" ht="48" thickBot="1">
      <c r="A7" s="24" t="s">
        <v>33</v>
      </c>
      <c r="B7" s="29" t="s">
        <v>17</v>
      </c>
      <c r="C7" s="29" t="s">
        <v>18</v>
      </c>
      <c r="D7" s="29" t="s">
        <v>23</v>
      </c>
      <c r="E7" s="29" t="s">
        <v>28</v>
      </c>
      <c r="F7" s="29" t="s">
        <v>19</v>
      </c>
      <c r="G7" s="29" t="s">
        <v>24</v>
      </c>
    </row>
    <row r="8" spans="1:7" ht="15.75">
      <c r="A8" s="25" t="s">
        <v>0</v>
      </c>
      <c r="B8" s="28">
        <f aca="true" t="shared" si="0" ref="B8:G8">SUM(B9:B11)</f>
        <v>2498369.6399999997</v>
      </c>
      <c r="C8" s="28">
        <f t="shared" si="0"/>
        <v>0</v>
      </c>
      <c r="D8" s="28">
        <f t="shared" si="0"/>
        <v>0</v>
      </c>
      <c r="E8" s="28">
        <f t="shared" si="0"/>
        <v>0</v>
      </c>
      <c r="F8" s="28">
        <f t="shared" si="0"/>
        <v>0</v>
      </c>
      <c r="G8" s="28">
        <f t="shared" si="0"/>
        <v>0</v>
      </c>
    </row>
    <row r="9" spans="1:7" ht="15" customHeight="1">
      <c r="A9" s="26" t="s">
        <v>1</v>
      </c>
      <c r="B9" s="34">
        <v>2498369.6399999997</v>
      </c>
      <c r="C9" s="34"/>
      <c r="D9" s="34"/>
      <c r="E9" s="34"/>
      <c r="F9" s="34"/>
      <c r="G9" s="34"/>
    </row>
    <row r="10" spans="1:7" ht="15.75">
      <c r="A10" s="21" t="s">
        <v>2</v>
      </c>
      <c r="B10" s="34"/>
      <c r="C10" s="34"/>
      <c r="D10" s="34"/>
      <c r="E10" s="34"/>
      <c r="F10" s="34"/>
      <c r="G10" s="34"/>
    </row>
    <row r="11" spans="1:7" ht="15.75">
      <c r="A11" s="21" t="s">
        <v>3</v>
      </c>
      <c r="B11" s="34"/>
      <c r="C11" s="34"/>
      <c r="D11" s="34"/>
      <c r="E11" s="34"/>
      <c r="F11" s="34"/>
      <c r="G11" s="34"/>
    </row>
    <row r="12" spans="1:7" ht="15.75">
      <c r="A12" s="20" t="s">
        <v>4</v>
      </c>
      <c r="B12" s="35">
        <v>70469.23999999999</v>
      </c>
      <c r="C12" s="35"/>
      <c r="D12" s="35"/>
      <c r="E12" s="35"/>
      <c r="F12" s="35"/>
      <c r="G12" s="35"/>
    </row>
    <row r="13" spans="1:7" ht="15.75">
      <c r="A13" s="20" t="s">
        <v>5</v>
      </c>
      <c r="B13" s="35"/>
      <c r="C13" s="35"/>
      <c r="D13" s="35"/>
      <c r="E13" s="35"/>
      <c r="F13" s="35"/>
      <c r="G13" s="35"/>
    </row>
    <row r="14" spans="1:7" s="2" customFormat="1" ht="15.75">
      <c r="A14" s="21" t="s">
        <v>6</v>
      </c>
      <c r="B14" s="36"/>
      <c r="C14" s="36"/>
      <c r="D14" s="36"/>
      <c r="E14" s="36"/>
      <c r="F14" s="36"/>
      <c r="G14" s="36"/>
    </row>
    <row r="15" spans="1:7" ht="15.75">
      <c r="A15" s="20" t="s">
        <v>7</v>
      </c>
      <c r="B15" s="35">
        <v>1321363278.8</v>
      </c>
      <c r="C15" s="35"/>
      <c r="D15" s="35"/>
      <c r="E15" s="35"/>
      <c r="F15" s="35"/>
      <c r="G15" s="35"/>
    </row>
    <row r="16" spans="1:7" s="2" customFormat="1" ht="15.75">
      <c r="A16" s="21" t="s">
        <v>8</v>
      </c>
      <c r="B16" s="36"/>
      <c r="C16" s="36"/>
      <c r="D16" s="36"/>
      <c r="E16" s="36"/>
      <c r="F16" s="36"/>
      <c r="G16" s="36"/>
    </row>
    <row r="17" spans="1:7" ht="15.75">
      <c r="A17" s="20" t="s">
        <v>9</v>
      </c>
      <c r="B17" s="35"/>
      <c r="C17" s="35"/>
      <c r="D17" s="35"/>
      <c r="E17" s="35"/>
      <c r="F17" s="35"/>
      <c r="G17" s="35"/>
    </row>
    <row r="18" spans="1:7" ht="15.75">
      <c r="A18" s="20" t="s">
        <v>32</v>
      </c>
      <c r="B18" s="35"/>
      <c r="C18" s="35"/>
      <c r="D18" s="35"/>
      <c r="E18" s="35"/>
      <c r="F18" s="35"/>
      <c r="G18" s="35"/>
    </row>
    <row r="19" spans="1:7" ht="15.75">
      <c r="A19" s="20" t="s">
        <v>10</v>
      </c>
      <c r="B19" s="35"/>
      <c r="C19" s="35"/>
      <c r="D19" s="35"/>
      <c r="E19" s="35"/>
      <c r="F19" s="35"/>
      <c r="G19" s="35"/>
    </row>
    <row r="20" spans="1:7" ht="15.75">
      <c r="A20" s="20" t="s">
        <v>11</v>
      </c>
      <c r="B20" s="35"/>
      <c r="C20" s="35"/>
      <c r="D20" s="35"/>
      <c r="E20" s="35"/>
      <c r="F20" s="35"/>
      <c r="G20" s="35"/>
    </row>
    <row r="21" spans="1:7" ht="15.75">
      <c r="A21" s="20" t="s">
        <v>12</v>
      </c>
      <c r="B21" s="28">
        <f aca="true" t="shared" si="1" ref="B21:G21">SUM(B22:B23)</f>
        <v>0</v>
      </c>
      <c r="C21" s="28">
        <f t="shared" si="1"/>
        <v>0</v>
      </c>
      <c r="D21" s="28">
        <f t="shared" si="1"/>
        <v>0</v>
      </c>
      <c r="E21" s="28">
        <f t="shared" si="1"/>
        <v>0</v>
      </c>
      <c r="F21" s="28">
        <f t="shared" si="1"/>
        <v>0</v>
      </c>
      <c r="G21" s="28">
        <f t="shared" si="1"/>
        <v>0</v>
      </c>
    </row>
    <row r="22" spans="1:7" s="2" customFormat="1" ht="15.75">
      <c r="A22" s="21" t="s">
        <v>13</v>
      </c>
      <c r="B22" s="36"/>
      <c r="C22" s="36"/>
      <c r="D22" s="36"/>
      <c r="E22" s="36"/>
      <c r="F22" s="36"/>
      <c r="G22" s="36"/>
    </row>
    <row r="23" spans="1:7" s="2" customFormat="1" ht="15.75">
      <c r="A23" s="21" t="s">
        <v>14</v>
      </c>
      <c r="B23" s="36"/>
      <c r="C23" s="36"/>
      <c r="D23" s="36"/>
      <c r="E23" s="36"/>
      <c r="F23" s="36"/>
      <c r="G23" s="36"/>
    </row>
    <row r="24" spans="1:7" ht="16.5" thickBot="1">
      <c r="A24" s="22" t="s">
        <v>26</v>
      </c>
      <c r="B24" s="33">
        <f aca="true" t="shared" si="2" ref="B24:G24">+B8+B12+B13+B15+B17+B18+B19+B20+B21</f>
        <v>1323932117.68</v>
      </c>
      <c r="C24" s="33">
        <f t="shared" si="2"/>
        <v>0</v>
      </c>
      <c r="D24" s="33">
        <f t="shared" si="2"/>
        <v>0</v>
      </c>
      <c r="E24" s="33">
        <f t="shared" si="2"/>
        <v>0</v>
      </c>
      <c r="F24" s="33">
        <f t="shared" si="2"/>
        <v>0</v>
      </c>
      <c r="G24" s="33">
        <f t="shared" si="2"/>
        <v>0</v>
      </c>
    </row>
    <row r="27" ht="15.75">
      <c r="A27" s="16" t="s">
        <v>34</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codeName="Sheet5"/>
  <dimension ref="A1:G55"/>
  <sheetViews>
    <sheetView zoomScale="70" zoomScaleNormal="7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E4" sqref="E4"/>
    </sheetView>
  </sheetViews>
  <sheetFormatPr defaultColWidth="9.140625" defaultRowHeight="15"/>
  <cols>
    <col min="1" max="1" width="4.28125" style="37" hidden="1" customWidth="1"/>
    <col min="2" max="2" width="75.28125" style="38" customWidth="1"/>
    <col min="3" max="3" width="74.28125" style="38" customWidth="1"/>
    <col min="4" max="4" width="20.7109375" style="38" customWidth="1"/>
    <col min="5" max="5" width="20.140625" style="38" customWidth="1"/>
    <col min="6" max="6" width="16.8515625" style="38" customWidth="1"/>
    <col min="7" max="7" width="0.9921875" style="38" customWidth="1"/>
    <col min="8" max="8" width="8.8515625" style="38" customWidth="1"/>
    <col min="9" max="16384" width="9.140625" style="38" customWidth="1"/>
  </cols>
  <sheetData>
    <row r="1" spans="1:6" ht="15.75" thickBot="1">
      <c r="A1" s="37">
        <v>1</v>
      </c>
      <c r="B1" s="27" t="str">
        <f>IF(ISBLANK(ОБЩО!A1),"",ОБЩО!A1)</f>
        <v>Приложение № 11 "Отчет разходи COVID-19"</v>
      </c>
      <c r="F1" s="39"/>
    </row>
    <row r="2" spans="1:7" ht="33" customHeight="1">
      <c r="A2" s="37">
        <v>1</v>
      </c>
      <c r="B2" s="86" t="s">
        <v>64</v>
      </c>
      <c r="C2" s="87"/>
      <c r="D2" s="87"/>
      <c r="E2" s="87"/>
      <c r="F2" s="110"/>
      <c r="G2" s="40">
        <f>IF(SUM(G12:G51)=0,"","Добавена е нова мярка!")</f>
      </c>
    </row>
    <row r="3" spans="1:6" ht="21.75" customHeight="1">
      <c r="A3" s="37">
        <v>1</v>
      </c>
      <c r="B3" s="41"/>
      <c r="C3" s="42"/>
      <c r="D3" s="42"/>
      <c r="E3" s="43" t="s">
        <v>15</v>
      </c>
      <c r="F3" s="44" t="s">
        <v>16</v>
      </c>
    </row>
    <row r="4" spans="1:6" ht="18.75" customHeight="1">
      <c r="A4" s="37">
        <v>1</v>
      </c>
      <c r="B4" s="104" t="str">
        <f>IF(ISBLANK(ОБЩО!A4),"",ОБЩО!A4)</f>
        <v>Национална здравноосигурителна каса</v>
      </c>
      <c r="C4" s="105">
        <f>IF(ISBLANK(ОБЩО!B4),"",ОБЩО!B4)</f>
      </c>
      <c r="D4" s="106">
        <f>IF(ISBLANK(ОБЩО!C4),"",ОБЩО!C4)</f>
      </c>
      <c r="E4" s="45">
        <f>IF(ISBLANK(ОБЩО!D4),"",ОБЩО!D4)</f>
        <v>44197</v>
      </c>
      <c r="F4" s="46">
        <f>IF(ISBLANK(ОБЩО!E4),"",ОБЩО!E4)</f>
        <v>44561</v>
      </c>
    </row>
    <row r="5" spans="1:6" ht="18.75" customHeight="1" thickBot="1">
      <c r="A5" s="37">
        <v>1</v>
      </c>
      <c r="B5" s="107" t="s">
        <v>25</v>
      </c>
      <c r="C5" s="108"/>
      <c r="D5" s="109"/>
      <c r="E5" s="47"/>
      <c r="F5" s="48"/>
    </row>
    <row r="6" spans="1:6" ht="26.25" customHeight="1">
      <c r="A6" s="37">
        <v>1</v>
      </c>
      <c r="B6" s="49"/>
      <c r="C6" s="111" t="s">
        <v>21</v>
      </c>
      <c r="D6" s="112"/>
      <c r="E6" s="112"/>
      <c r="F6" s="113"/>
    </row>
    <row r="7" spans="1:6" ht="42.75" customHeight="1">
      <c r="A7" s="37">
        <v>1</v>
      </c>
      <c r="B7" s="50" t="s">
        <v>35</v>
      </c>
      <c r="C7" s="51" t="s">
        <v>37</v>
      </c>
      <c r="D7" s="51" t="s">
        <v>17</v>
      </c>
      <c r="E7" s="51" t="s">
        <v>18</v>
      </c>
      <c r="F7" s="52" t="s">
        <v>36</v>
      </c>
    </row>
    <row r="8" spans="1:6" ht="18.75">
      <c r="A8" s="37">
        <v>1</v>
      </c>
      <c r="B8" s="53"/>
      <c r="C8" s="54"/>
      <c r="D8" s="54"/>
      <c r="E8" s="54"/>
      <c r="F8" s="55"/>
    </row>
    <row r="9" spans="1:6" ht="15.75" customHeight="1">
      <c r="A9" s="37">
        <v>1</v>
      </c>
      <c r="B9" s="56" t="s">
        <v>26</v>
      </c>
      <c r="C9" s="57"/>
      <c r="D9" s="57">
        <f>D11+D26+D35</f>
        <v>1323932117.68</v>
      </c>
      <c r="E9" s="57">
        <f>E11+E26+E35</f>
        <v>0</v>
      </c>
      <c r="F9" s="58">
        <f>F11+F26+F35</f>
        <v>0</v>
      </c>
    </row>
    <row r="10" spans="1:6" ht="15.75">
      <c r="A10" s="37">
        <v>1</v>
      </c>
      <c r="B10" s="59"/>
      <c r="C10" s="57"/>
      <c r="D10" s="60">
        <f>ОБЩО!B24-Мерки!D9</f>
        <v>0</v>
      </c>
      <c r="E10" s="60">
        <f>ОБЩО!C24-Мерки!E9</f>
        <v>0</v>
      </c>
      <c r="F10" s="61">
        <f>SUM(ОБЩО!D24:G24)-Мерки!F9</f>
        <v>0</v>
      </c>
    </row>
    <row r="11" spans="1:6" ht="15.75">
      <c r="A11" s="37">
        <f aca="true" t="shared" si="0" ref="A11:A51">IF(ABS(MAX(D11:F11))+ABS(MIN(D11:F11))=0,0,1)</f>
        <v>1</v>
      </c>
      <c r="B11" s="62" t="s">
        <v>38</v>
      </c>
      <c r="C11" s="57"/>
      <c r="D11" s="57">
        <f>SUM(D12:D25)</f>
        <v>3522</v>
      </c>
      <c r="E11" s="57">
        <f>SUM(E12:E25)</f>
        <v>0</v>
      </c>
      <c r="F11" s="63">
        <f>SUM(F12:F25)</f>
        <v>0</v>
      </c>
    </row>
    <row r="12" spans="1:6" ht="31.5">
      <c r="A12" s="37">
        <f t="shared" si="0"/>
        <v>0</v>
      </c>
      <c r="B12" s="64" t="s">
        <v>39</v>
      </c>
      <c r="C12" s="65"/>
      <c r="D12" s="66">
        <v>0</v>
      </c>
      <c r="E12" s="66"/>
      <c r="F12" s="67"/>
    </row>
    <row r="13" spans="1:6" ht="47.25">
      <c r="A13" s="37">
        <f t="shared" si="0"/>
        <v>0</v>
      </c>
      <c r="B13" s="68" t="s">
        <v>40</v>
      </c>
      <c r="C13" s="65"/>
      <c r="D13" s="66">
        <v>0</v>
      </c>
      <c r="E13" s="66"/>
      <c r="F13" s="67"/>
    </row>
    <row r="14" spans="1:6" ht="31.5">
      <c r="A14" s="37">
        <f t="shared" si="0"/>
        <v>0</v>
      </c>
      <c r="B14" s="68" t="s">
        <v>41</v>
      </c>
      <c r="C14" s="65"/>
      <c r="D14" s="66">
        <v>0</v>
      </c>
      <c r="E14" s="66"/>
      <c r="F14" s="67"/>
    </row>
    <row r="15" spans="1:6" ht="15.75">
      <c r="A15" s="37">
        <f t="shared" si="0"/>
        <v>0</v>
      </c>
      <c r="B15" s="69" t="s">
        <v>42</v>
      </c>
      <c r="C15" s="65"/>
      <c r="D15" s="70">
        <v>0</v>
      </c>
      <c r="E15" s="70"/>
      <c r="F15" s="71"/>
    </row>
    <row r="16" spans="1:6" ht="31.5">
      <c r="A16" s="37">
        <f t="shared" si="0"/>
        <v>0</v>
      </c>
      <c r="B16" s="69" t="s">
        <v>43</v>
      </c>
      <c r="C16" s="65"/>
      <c r="D16" s="70"/>
      <c r="E16" s="70"/>
      <c r="F16" s="71"/>
    </row>
    <row r="17" spans="1:6" s="73" customFormat="1" ht="78.75">
      <c r="A17" s="37">
        <f t="shared" si="0"/>
        <v>1</v>
      </c>
      <c r="B17" s="72" t="s">
        <v>44</v>
      </c>
      <c r="C17" s="65" t="s">
        <v>70</v>
      </c>
      <c r="D17" s="66">
        <v>3522</v>
      </c>
      <c r="E17" s="66"/>
      <c r="F17" s="67"/>
    </row>
    <row r="18" spans="1:6" ht="15.75">
      <c r="A18" s="37">
        <f t="shared" si="0"/>
        <v>0</v>
      </c>
      <c r="B18" s="69" t="s">
        <v>45</v>
      </c>
      <c r="C18" s="65"/>
      <c r="D18" s="70">
        <v>0</v>
      </c>
      <c r="E18" s="70"/>
      <c r="F18" s="71"/>
    </row>
    <row r="19" spans="1:6" s="73" customFormat="1" ht="63">
      <c r="A19" s="37">
        <f t="shared" si="0"/>
        <v>0</v>
      </c>
      <c r="B19" s="68" t="s">
        <v>46</v>
      </c>
      <c r="C19" s="65"/>
      <c r="D19" s="66">
        <v>0</v>
      </c>
      <c r="E19" s="66"/>
      <c r="F19" s="67"/>
    </row>
    <row r="20" spans="1:6" ht="31.5">
      <c r="A20" s="37">
        <f t="shared" si="0"/>
        <v>0</v>
      </c>
      <c r="B20" s="69" t="s">
        <v>47</v>
      </c>
      <c r="C20" s="65"/>
      <c r="D20" s="70">
        <v>0</v>
      </c>
      <c r="E20" s="70"/>
      <c r="F20" s="71"/>
    </row>
    <row r="21" spans="1:7" ht="15.75">
      <c r="A21" s="37">
        <f t="shared" si="0"/>
        <v>0</v>
      </c>
      <c r="B21" s="74"/>
      <c r="C21" s="65"/>
      <c r="D21" s="70">
        <v>0</v>
      </c>
      <c r="E21" s="70"/>
      <c r="F21" s="71"/>
      <c r="G21" s="38">
        <f>IF(ABS(MAX(D21:F21))+ABS(MIN(D21:F21))=0,0,1)</f>
        <v>0</v>
      </c>
    </row>
    <row r="22" spans="1:7" ht="15.75">
      <c r="A22" s="37">
        <f>IF(ABS(MAX(D22:F22))+ABS(MIN(D22:F22))=0,0,1)</f>
        <v>0</v>
      </c>
      <c r="B22" s="74"/>
      <c r="C22" s="65"/>
      <c r="D22" s="70">
        <v>0</v>
      </c>
      <c r="E22" s="70"/>
      <c r="F22" s="71"/>
      <c r="G22" s="38">
        <f>IF(ABS(MAX(D22:F22))+ABS(MIN(D22:F22))=0,0,1)</f>
        <v>0</v>
      </c>
    </row>
    <row r="23" spans="1:7" ht="15.75">
      <c r="A23" s="37">
        <f t="shared" si="0"/>
        <v>0</v>
      </c>
      <c r="B23" s="74"/>
      <c r="C23" s="65"/>
      <c r="D23" s="70">
        <v>0</v>
      </c>
      <c r="E23" s="70"/>
      <c r="F23" s="71"/>
      <c r="G23" s="38">
        <f>IF(ABS(MAX(D23:F23))+ABS(MIN(D23:F23))=0,0,1)</f>
        <v>0</v>
      </c>
    </row>
    <row r="24" spans="1:7" ht="15.75">
      <c r="A24" s="37">
        <f t="shared" si="0"/>
        <v>0</v>
      </c>
      <c r="B24" s="74"/>
      <c r="C24" s="65"/>
      <c r="D24" s="70">
        <v>0</v>
      </c>
      <c r="E24" s="70"/>
      <c r="F24" s="71"/>
      <c r="G24" s="38">
        <f>IF(ABS(MAX(D24:F24))+ABS(MIN(D24:F24))=0,0,1)</f>
        <v>0</v>
      </c>
    </row>
    <row r="25" spans="1:7" ht="15.75">
      <c r="A25" s="37">
        <f t="shared" si="0"/>
        <v>0</v>
      </c>
      <c r="B25" s="74"/>
      <c r="C25" s="65"/>
      <c r="D25" s="70">
        <v>0</v>
      </c>
      <c r="E25" s="70"/>
      <c r="F25" s="71"/>
      <c r="G25" s="38">
        <f>IF(ABS(MAX(D25:F25))+ABS(MIN(D25:F25))=0,0,1)</f>
        <v>0</v>
      </c>
    </row>
    <row r="26" spans="1:6" ht="15.75">
      <c r="A26" s="37">
        <f t="shared" si="0"/>
        <v>0</v>
      </c>
      <c r="B26" s="75" t="s">
        <v>48</v>
      </c>
      <c r="C26" s="57"/>
      <c r="D26" s="57">
        <f>SUM(D27:D34)</f>
        <v>0</v>
      </c>
      <c r="E26" s="57">
        <f>SUM(E27:E34)</f>
        <v>0</v>
      </c>
      <c r="F26" s="63">
        <f>SUM(F27:F34)</f>
        <v>0</v>
      </c>
    </row>
    <row r="27" spans="1:6" ht="15.75">
      <c r="A27" s="37">
        <f t="shared" si="0"/>
        <v>0</v>
      </c>
      <c r="B27" s="76" t="s">
        <v>50</v>
      </c>
      <c r="C27" s="65"/>
      <c r="D27" s="70"/>
      <c r="E27" s="70"/>
      <c r="F27" s="71"/>
    </row>
    <row r="28" spans="1:6" ht="47.25">
      <c r="A28" s="37">
        <f t="shared" si="0"/>
        <v>0</v>
      </c>
      <c r="B28" s="76" t="s">
        <v>51</v>
      </c>
      <c r="C28" s="65"/>
      <c r="D28" s="70"/>
      <c r="E28" s="70"/>
      <c r="F28" s="71"/>
    </row>
    <row r="29" spans="1:6" ht="78.75">
      <c r="A29" s="37">
        <f t="shared" si="0"/>
        <v>0</v>
      </c>
      <c r="B29" s="76" t="s">
        <v>52</v>
      </c>
      <c r="C29" s="65"/>
      <c r="D29" s="70"/>
      <c r="E29" s="70"/>
      <c r="F29" s="71"/>
    </row>
    <row r="30" spans="1:7" ht="15.75">
      <c r="A30" s="37">
        <f t="shared" si="0"/>
        <v>0</v>
      </c>
      <c r="B30" s="74"/>
      <c r="C30" s="65"/>
      <c r="D30" s="70"/>
      <c r="E30" s="70"/>
      <c r="F30" s="71"/>
      <c r="G30" s="38">
        <f>IF(ABS(MAX(D30:F30))+ABS(MIN(D30:F30))=0,0,1)</f>
        <v>0</v>
      </c>
    </row>
    <row r="31" spans="1:7" ht="15.75">
      <c r="A31" s="37">
        <f>IF(ABS(MAX(D31:F31))+ABS(MIN(D31:F31))=0,0,1)</f>
        <v>0</v>
      </c>
      <c r="B31" s="74"/>
      <c r="C31" s="65"/>
      <c r="D31" s="70"/>
      <c r="E31" s="70"/>
      <c r="F31" s="71"/>
      <c r="G31" s="38">
        <f>IF(ABS(MAX(D31:F31))+ABS(MIN(D31:F31))=0,0,1)</f>
        <v>0</v>
      </c>
    </row>
    <row r="32" spans="1:7" ht="15.75">
      <c r="A32" s="37">
        <f t="shared" si="0"/>
        <v>0</v>
      </c>
      <c r="B32" s="74"/>
      <c r="C32" s="65"/>
      <c r="D32" s="70"/>
      <c r="E32" s="70"/>
      <c r="F32" s="71"/>
      <c r="G32" s="38">
        <f>IF(ABS(MAX(D32:F32))+ABS(MIN(D32:F32))=0,0,1)</f>
        <v>0</v>
      </c>
    </row>
    <row r="33" spans="1:7" ht="15.75">
      <c r="A33" s="37">
        <f t="shared" si="0"/>
        <v>0</v>
      </c>
      <c r="B33" s="74"/>
      <c r="C33" s="65"/>
      <c r="D33" s="70"/>
      <c r="E33" s="70"/>
      <c r="F33" s="71"/>
      <c r="G33" s="38">
        <f>IF(ABS(MAX(D33:F33))+ABS(MIN(D33:F33))=0,0,1)</f>
        <v>0</v>
      </c>
    </row>
    <row r="34" spans="1:7" ht="15.75">
      <c r="A34" s="37">
        <f t="shared" si="0"/>
        <v>0</v>
      </c>
      <c r="B34" s="74"/>
      <c r="C34" s="65"/>
      <c r="D34" s="70"/>
      <c r="E34" s="70"/>
      <c r="F34" s="71"/>
      <c r="G34" s="38">
        <f>IF(ABS(MAX(D34:F34))+ABS(MIN(D34:F34))=0,0,1)</f>
        <v>0</v>
      </c>
    </row>
    <row r="35" spans="1:6" ht="47.25">
      <c r="A35" s="37">
        <f t="shared" si="0"/>
        <v>1</v>
      </c>
      <c r="B35" s="75" t="s">
        <v>49</v>
      </c>
      <c r="C35" s="57"/>
      <c r="D35" s="57">
        <f>SUM(D36:D51)</f>
        <v>1323928595.68</v>
      </c>
      <c r="E35" s="57">
        <f>SUM(E36:E51)</f>
        <v>0</v>
      </c>
      <c r="F35" s="63">
        <f>SUM(F36:F51)</f>
        <v>0</v>
      </c>
    </row>
    <row r="36" spans="1:6" s="73" customFormat="1" ht="63">
      <c r="A36" s="37">
        <f t="shared" si="0"/>
        <v>1</v>
      </c>
      <c r="B36" s="77" t="s">
        <v>53</v>
      </c>
      <c r="C36" s="65" t="s">
        <v>69</v>
      </c>
      <c r="D36" s="66">
        <v>70469.23999999999</v>
      </c>
      <c r="E36" s="66"/>
      <c r="F36" s="67"/>
    </row>
    <row r="37" spans="1:6" s="73" customFormat="1" ht="220.5">
      <c r="A37" s="37">
        <f t="shared" si="0"/>
        <v>1</v>
      </c>
      <c r="B37" s="76" t="s">
        <v>54</v>
      </c>
      <c r="C37" s="78" t="s">
        <v>73</v>
      </c>
      <c r="D37" s="66">
        <v>412353898.56</v>
      </c>
      <c r="E37" s="66"/>
      <c r="F37" s="67"/>
    </row>
    <row r="38" spans="1:6" s="73" customFormat="1" ht="126">
      <c r="A38" s="37">
        <f t="shared" si="0"/>
        <v>1</v>
      </c>
      <c r="B38" s="77" t="s">
        <v>55</v>
      </c>
      <c r="C38" s="65" t="s">
        <v>74</v>
      </c>
      <c r="D38" s="66">
        <v>713623551.47</v>
      </c>
      <c r="E38" s="66"/>
      <c r="F38" s="67"/>
    </row>
    <row r="39" spans="1:6" s="73" customFormat="1" ht="78.75">
      <c r="A39" s="37">
        <f t="shared" si="0"/>
        <v>0</v>
      </c>
      <c r="B39" s="76" t="s">
        <v>56</v>
      </c>
      <c r="C39" s="65"/>
      <c r="D39" s="66"/>
      <c r="E39" s="66"/>
      <c r="F39" s="67"/>
    </row>
    <row r="40" spans="1:6" s="73" customFormat="1" ht="78.75">
      <c r="A40" s="37">
        <f t="shared" si="0"/>
        <v>1</v>
      </c>
      <c r="B40" s="79" t="s">
        <v>71</v>
      </c>
      <c r="C40" s="80" t="s">
        <v>72</v>
      </c>
      <c r="D40" s="66">
        <v>197880676.41</v>
      </c>
      <c r="E40" s="66"/>
      <c r="F40" s="67"/>
    </row>
    <row r="41" spans="1:6" s="73" customFormat="1" ht="15.75">
      <c r="A41" s="37">
        <f t="shared" si="0"/>
        <v>0</v>
      </c>
      <c r="B41" s="76" t="s">
        <v>57</v>
      </c>
      <c r="C41" s="65"/>
      <c r="D41" s="66"/>
      <c r="E41" s="66"/>
      <c r="F41" s="67"/>
    </row>
    <row r="42" spans="1:6" s="73" customFormat="1" ht="15.75">
      <c r="A42" s="37">
        <f t="shared" si="0"/>
        <v>0</v>
      </c>
      <c r="B42" s="76" t="s">
        <v>58</v>
      </c>
      <c r="C42" s="65"/>
      <c r="D42" s="66"/>
      <c r="E42" s="66"/>
      <c r="F42" s="67"/>
    </row>
    <row r="43" spans="1:6" s="73" customFormat="1" ht="31.5">
      <c r="A43" s="37">
        <f t="shared" si="0"/>
        <v>0</v>
      </c>
      <c r="B43" s="76" t="s">
        <v>59</v>
      </c>
      <c r="C43" s="65"/>
      <c r="D43" s="66"/>
      <c r="E43" s="66"/>
      <c r="F43" s="67"/>
    </row>
    <row r="44" spans="1:6" s="73" customFormat="1" ht="31.5">
      <c r="A44" s="37">
        <f t="shared" si="0"/>
        <v>0</v>
      </c>
      <c r="B44" s="76" t="s">
        <v>60</v>
      </c>
      <c r="C44" s="65"/>
      <c r="D44" s="66"/>
      <c r="E44" s="66"/>
      <c r="F44" s="67"/>
    </row>
    <row r="45" spans="1:6" s="73" customFormat="1" ht="31.5">
      <c r="A45" s="37">
        <f t="shared" si="0"/>
        <v>0</v>
      </c>
      <c r="B45" s="76" t="s">
        <v>61</v>
      </c>
      <c r="C45" s="65"/>
      <c r="D45" s="66"/>
      <c r="E45" s="66"/>
      <c r="F45" s="67"/>
    </row>
    <row r="46" spans="1:6" s="73" customFormat="1" ht="31.5">
      <c r="A46" s="37">
        <f t="shared" si="0"/>
        <v>0</v>
      </c>
      <c r="B46" s="76" t="s">
        <v>62</v>
      </c>
      <c r="C46" s="65"/>
      <c r="D46" s="66"/>
      <c r="E46" s="66"/>
      <c r="F46" s="67"/>
    </row>
    <row r="47" spans="1:7" s="73" customFormat="1" ht="15.75">
      <c r="A47" s="37">
        <f t="shared" si="0"/>
        <v>0</v>
      </c>
      <c r="B47" s="74"/>
      <c r="C47" s="65"/>
      <c r="D47" s="66"/>
      <c r="E47" s="66"/>
      <c r="F47" s="67"/>
      <c r="G47" s="38">
        <f>IF(ABS(MAX(D47:F47))+ABS(MIN(D47:F47))=0,0,1)</f>
        <v>0</v>
      </c>
    </row>
    <row r="48" spans="1:7" ht="15.75">
      <c r="A48" s="37">
        <f>IF(ABS(MAX(D48:F48))+ABS(MIN(D48:F48))=0,0,1)</f>
        <v>0</v>
      </c>
      <c r="B48" s="74"/>
      <c r="C48" s="65"/>
      <c r="D48" s="70"/>
      <c r="E48" s="70"/>
      <c r="F48" s="71"/>
      <c r="G48" s="38">
        <f>IF(ABS(MAX(D48:F48))+ABS(MIN(D48:F48))=0,0,1)</f>
        <v>0</v>
      </c>
    </row>
    <row r="49" spans="1:7" ht="15.75">
      <c r="A49" s="37">
        <f t="shared" si="0"/>
        <v>0</v>
      </c>
      <c r="B49" s="74"/>
      <c r="C49" s="65"/>
      <c r="D49" s="70"/>
      <c r="E49" s="70"/>
      <c r="F49" s="71"/>
      <c r="G49" s="38">
        <f>IF(ABS(MAX(D49:F49))+ABS(MIN(D49:F49))=0,0,1)</f>
        <v>0</v>
      </c>
    </row>
    <row r="50" spans="1:7" ht="15.75">
      <c r="A50" s="37">
        <f t="shared" si="0"/>
        <v>0</v>
      </c>
      <c r="B50" s="74"/>
      <c r="C50" s="65"/>
      <c r="D50" s="70"/>
      <c r="E50" s="70"/>
      <c r="F50" s="71"/>
      <c r="G50" s="38">
        <f>IF(ABS(MAX(D50:F50))+ABS(MIN(D50:F50))=0,0,1)</f>
        <v>0</v>
      </c>
    </row>
    <row r="51" spans="1:7" s="73" customFormat="1" ht="16.5" thickBot="1">
      <c r="A51" s="37">
        <f t="shared" si="0"/>
        <v>0</v>
      </c>
      <c r="B51" s="81"/>
      <c r="C51" s="82"/>
      <c r="D51" s="83">
        <v>0</v>
      </c>
      <c r="E51" s="83"/>
      <c r="F51" s="84"/>
      <c r="G51" s="38">
        <f>IF(ABS(MAX(D51:F51))+ABS(MIN(D51:F51))=0,0,1)</f>
        <v>0</v>
      </c>
    </row>
    <row r="52" ht="15">
      <c r="A52" s="37">
        <v>1</v>
      </c>
    </row>
    <row r="53" spans="1:2" ht="15.75">
      <c r="A53" s="37">
        <v>1</v>
      </c>
      <c r="B53" s="85" t="s">
        <v>63</v>
      </c>
    </row>
    <row r="54" spans="1:2" ht="15.75">
      <c r="A54" s="37">
        <v>1</v>
      </c>
      <c r="B54" s="85" t="s">
        <v>67</v>
      </c>
    </row>
    <row r="55" spans="1:2" ht="15.75">
      <c r="A55" s="37">
        <v>1</v>
      </c>
      <c r="B55" s="85" t="s">
        <v>66</v>
      </c>
    </row>
  </sheetData>
  <sheetProtection/>
  <autoFilter ref="A1:A55"/>
  <mergeCells count="4">
    <mergeCell ref="B4:D4"/>
    <mergeCell ref="B5:D5"/>
    <mergeCell ref="B2:F2"/>
    <mergeCell ref="C6:F6"/>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Държавни разходи</dc:creator>
  <cp:keywords/>
  <dc:description/>
  <cp:lastModifiedBy>Силвия Кюркчиева</cp:lastModifiedBy>
  <cp:lastPrinted>2021-03-10T12:15:40Z</cp:lastPrinted>
  <dcterms:created xsi:type="dcterms:W3CDTF">2020-04-28T14:17:25Z</dcterms:created>
  <dcterms:modified xsi:type="dcterms:W3CDTF">2022-02-28T12:12:00Z</dcterms:modified>
  <cp:category/>
  <cp:version/>
  <cp:contentType/>
  <cp:contentStatus/>
</cp:coreProperties>
</file>